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8855" windowHeight="11190"/>
  </bookViews>
  <sheets>
    <sheet name="Orçamento Sintético" sheetId="1" r:id="rId1"/>
    <sheet name="Orçamento Analítico" sheetId="2" r:id="rId2"/>
    <sheet name="BDI" sheetId="3" r:id="rId3"/>
    <sheet name="Cronograma Físico- Financeiro" sheetId="6" r:id="rId4"/>
  </sheets>
  <externalReferences>
    <externalReference r:id="rId5"/>
  </externalReferences>
  <definedNames>
    <definedName name="_xlnm.Print_Titles" localSheetId="0">'[1]repeated header'!$4:$4</definedName>
  </definedNames>
  <calcPr calcId="125725"/>
</workbook>
</file>

<file path=xl/calcChain.xml><?xml version="1.0" encoding="utf-8"?>
<calcChain xmlns="http://schemas.openxmlformats.org/spreadsheetml/2006/main">
  <c r="D14" i="3"/>
  <c r="H26" i="6" l="1"/>
  <c r="D11" i="3"/>
  <c r="E11"/>
  <c r="E14"/>
  <c r="D19"/>
  <c r="D31" s="1"/>
  <c r="E19"/>
  <c r="D22"/>
  <c r="D28" s="1"/>
  <c r="E22"/>
  <c r="E28" s="1"/>
  <c r="D27"/>
  <c r="E27"/>
  <c r="D29"/>
  <c r="E29"/>
  <c r="D30"/>
  <c r="E30"/>
  <c r="E31"/>
  <c r="D25" l="1"/>
  <c r="E25"/>
</calcChain>
</file>

<file path=xl/sharedStrings.xml><?xml version="1.0" encoding="utf-8"?>
<sst xmlns="http://schemas.openxmlformats.org/spreadsheetml/2006/main" count="1064" uniqueCount="304">
  <si>
    <t>Obra</t>
  </si>
  <si>
    <t>Bancos</t>
  </si>
  <si>
    <t>B.D.I.</t>
  </si>
  <si>
    <t>Encargos Sociais</t>
  </si>
  <si>
    <t>GALPÃO DE TAGUATINGA</t>
  </si>
  <si>
    <t xml:space="preserve">SINAPI - 09/2022 - Distrito Federal
SBC - 10/2022 - Distrito Federal
SICRO3 - 04/2022 - Distrito Federal
</t>
  </si>
  <si>
    <t xml:space="preserve">Padrão - 18,58%
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</si>
  <si>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</si>
  <si>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</si>
  <si>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</si>
  <si>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</si>
  <si>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</si>
  <si>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</si>
  <si>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</si>
  <si>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</si>
  <si>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</si>
  <si>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</si>
  <si>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</si>
  <si>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</si>
  <si>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</si>
  <si>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ATIVIDADES PRELIMINARES</t>
  </si>
  <si>
    <t xml:space="preserve"> 1.1 </t>
  </si>
  <si>
    <t xml:space="preserve"> 016580 </t>
  </si>
  <si>
    <t>SBC</t>
  </si>
  <si>
    <t>A R T TABELA A DO CREA ACIMA DE 15000,01</t>
  </si>
  <si>
    <t>UN</t>
  </si>
  <si>
    <t xml:space="preserve"> 1.2 </t>
  </si>
  <si>
    <t xml:space="preserve"> 210500 </t>
  </si>
  <si>
    <t>ALUGUEL DE CACAMBA 48 HORAS COM RETIRADA</t>
  </si>
  <si>
    <t xml:space="preserve"> 1.3 </t>
  </si>
  <si>
    <t xml:space="preserve"> 74209/001 </t>
  </si>
  <si>
    <t>SINAPI</t>
  </si>
  <si>
    <t>PLACA DE OBRA EM CHAPA DE ACO GALVANIZADO</t>
  </si>
  <si>
    <t>m²</t>
  </si>
  <si>
    <t xml:space="preserve"> 2 </t>
  </si>
  <si>
    <t>SERVIÇOS PROFISSIONAIS</t>
  </si>
  <si>
    <t xml:space="preserve"> 2.1 </t>
  </si>
  <si>
    <t xml:space="preserve"> 90777 </t>
  </si>
  <si>
    <t>ENGENHEIRO CIVIL DE OBRA JUNIOR COM ENCARGOS COMPLEMENTARES</t>
  </si>
  <si>
    <t>H</t>
  </si>
  <si>
    <t xml:space="preserve"> 3 </t>
  </si>
  <si>
    <t>OBRAS CIVIS</t>
  </si>
  <si>
    <t xml:space="preserve"> 3.1 </t>
  </si>
  <si>
    <t xml:space="preserve"> 97631 </t>
  </si>
  <si>
    <t>DEMOLIÇÃO DE ARGAMASSAS, DE FORMA MANUAL, SEM REAPROVEITAMENTO. AF_12/2017</t>
  </si>
  <si>
    <t xml:space="preserve"> 3.2 </t>
  </si>
  <si>
    <t xml:space="preserve"> 160761 </t>
  </si>
  <si>
    <t>REGULARIZACAO DE PISO COM ARGAMASSA 1:3 E CAIMENTO DE 1%</t>
  </si>
  <si>
    <t xml:space="preserve"> 3.3 </t>
  </si>
  <si>
    <t xml:space="preserve"> 98546 </t>
  </si>
  <si>
    <t>IMPERMEABILIZAÇÃO DE SUPERFÍCIE COM MANTA ASFÁLTICA, UMA CAMADA, INCLUSIVE APLICAÇÃO DE PRIMER ASFÁLTICO, E=3MM. AF_06/2018</t>
  </si>
  <si>
    <t xml:space="preserve"> 3.4 </t>
  </si>
  <si>
    <t xml:space="preserve"> 98565 </t>
  </si>
  <si>
    <t>PROTEÇÃO MECÂNICA DE SUPERFICIE HORIZONTAL COM ARGAMASSA DE CIMENTO E AREIA, TRAÇO 1:3, E=3CM. AF_06/2018</t>
  </si>
  <si>
    <t xml:space="preserve"> 3.5 </t>
  </si>
  <si>
    <t xml:space="preserve"> 88423 </t>
  </si>
  <si>
    <t>APLICAÇÃO MANUAL DE PINTURA COM TINTA TEXTURIZADA ACRÍLICA EM PAREDES EXTERNAS DE CASAS, UMA COR. AF_06/2014</t>
  </si>
  <si>
    <t xml:space="preserve"> 3.6 </t>
  </si>
  <si>
    <t xml:space="preserve"> 7107376 </t>
  </si>
  <si>
    <t>SICRO3</t>
  </si>
  <si>
    <t>Fornecimento e instalação de reservatório metálico tipo taça de 20.000 litros pintura interna e externa com escada de acesso ebase de concreto armado - areia e brita comerciais</t>
  </si>
  <si>
    <t>un</t>
  </si>
  <si>
    <t xml:space="preserve"> 3.7 </t>
  </si>
  <si>
    <t xml:space="preserve"> 00011765 </t>
  </si>
  <si>
    <t>TORNEIRA DE BOIA VAZAO TOTAL PARA CAIXA D'AGUA, AGUA FRIA, BITOLA 1", COM HASTE E TORNEIRA METALICOS E BALAO PLASTICO</t>
  </si>
  <si>
    <t xml:space="preserve"> 3.8 </t>
  </si>
  <si>
    <t xml:space="preserve"> 89788 </t>
  </si>
  <si>
    <t>JOELHO 90 GRAUS, CPVC, SOLDÁVEL, DN 54MM, INSTALADO EM PRUMADA DE ÁGUA   FORNECIMENTO E INSTALAÇÃO. AF_06/2022</t>
  </si>
  <si>
    <t xml:space="preserve"> 3.9 </t>
  </si>
  <si>
    <t xml:space="preserve"> 89772 </t>
  </si>
  <si>
    <t>TUBO, CPVC, SOLDÁVEL, DN 54MM, INSTALADO EM PRUMADA DE ÁGUA   FORNECIMENTO E INSTALAÇÃO. AF_06/2022</t>
  </si>
  <si>
    <t>M</t>
  </si>
  <si>
    <t xml:space="preserve"> 4 </t>
  </si>
  <si>
    <t>SERVIÇOS DE SERRALHERIA</t>
  </si>
  <si>
    <t xml:space="preserve"> 4.1 </t>
  </si>
  <si>
    <t xml:space="preserve"> 102362 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</si>
  <si>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</si>
  <si>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 xml:space="preserve"> 4.2 </t>
  </si>
  <si>
    <t xml:space="preserve"> 102363 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</si>
  <si>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</si>
  <si>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 xml:space="preserve"> 4.3 </t>
  </si>
  <si>
    <t xml:space="preserve"> 100740 </t>
  </si>
  <si>
    <t>PINTURA COM TINTA ALQUÍDICA DE ACABAMENTO (ESMALTE SINTÉTICO ACETINADO) APLICADA A ROLO OU PINCEL SOBRE PERFIL METÁLICO EXECUTADO EM FÁBRICA (POR DEMÃO). AF_01/2020</t>
  </si>
  <si>
    <t xml:space="preserve"> 5 </t>
  </si>
  <si>
    <t>ATIVIDADE PÓS OBRA</t>
  </si>
  <si>
    <t xml:space="preserve"> 5.1 </t>
  </si>
  <si>
    <t xml:space="preserve"> 9537 </t>
  </si>
  <si>
    <t>LIMPEZA FINAL DA OBRA</t>
  </si>
  <si>
    <t>Total sem BDI</t>
  </si>
  <si>
    <t>Total do BDI</t>
  </si>
  <si>
    <t>Total Geral</t>
  </si>
  <si>
    <t>Preço Total =&gt;</t>
  </si>
  <si>
    <t>840,0000000</t>
  </si>
  <si>
    <t>Quant. =&gt;</t>
  </si>
  <si>
    <t>Valor com BDI =&gt;</t>
  </si>
  <si>
    <t>Valor do BDI =&gt;</t>
  </si>
  <si>
    <t>MO com LS =&gt;</t>
  </si>
  <si>
    <t>LS =&gt;</t>
  </si>
  <si>
    <t>MO sem LS =&gt;</t>
  </si>
  <si>
    <t>L</t>
  </si>
  <si>
    <t>Material</t>
  </si>
  <si>
    <t>ACIDO CLORIDRICO / ACIDO MURIATICO, DILUICAO 10% A 12% PARA USO EM LIMPEZA</t>
  </si>
  <si>
    <t xml:space="preserve"> 00000003 </t>
  </si>
  <si>
    <t>Insumo</t>
  </si>
  <si>
    <t>SEDI - SERVIÇOS DIVERSOS</t>
  </si>
  <si>
    <t>SERVENTE COM ENCARGOS COMPLEMENTARES</t>
  </si>
  <si>
    <t xml:space="preserve"> 88316 </t>
  </si>
  <si>
    <t>Composição Auxiliar</t>
  </si>
  <si>
    <t>Composição</t>
  </si>
  <si>
    <t>Tipo</t>
  </si>
  <si>
    <t>191,6190000</t>
  </si>
  <si>
    <t>TINTA ESMALTE SINTETICO PREMIUM ACETINADO</t>
  </si>
  <si>
    <t xml:space="preserve"> 00007311 </t>
  </si>
  <si>
    <t>DILUENTE AGUARRAS</t>
  </si>
  <si>
    <t xml:space="preserve"> 00005318 </t>
  </si>
  <si>
    <t>PINTOR COM ENCARGOS COMPLEMENTARES</t>
  </si>
  <si>
    <t xml:space="preserve"> 88310 </t>
  </si>
  <si>
    <t>PINT - PINTURAS</t>
  </si>
  <si>
    <t>266,4900000</t>
  </si>
  <si>
    <t>KG</t>
  </si>
  <si>
    <t>ARAME GALVANIZADO 12 BWG, D = 2,76 MM (0,048 KG/M) OU 14 BWG, D = 2,11 MM (0,026 KG/M)</t>
  </si>
  <si>
    <t xml:space="preserve"> 00043130 </t>
  </si>
  <si>
    <t>ELETRODO REVESTIDO AWS - E6013, DIAMETRO IGUAL A 2,50 MM</t>
  </si>
  <si>
    <t xml:space="preserve"> 00011002 </t>
  </si>
  <si>
    <t>m³</t>
  </si>
  <si>
    <t>FUES - FUNDAÇÕES E ESTRUTURAS</t>
  </si>
  <si>
    <t>CONCRETO MAGRO PARA LASTRO, TRAÇO 1:4,5:4,5 (EM MASSA SECA DE CIMENTO/ AREIA MÉDIA/ BRITA 1) - PREPARO MECÂNICO COM BETONEIRA 400 L. AF_05/2021</t>
  </si>
  <si>
    <t xml:space="preserve"> 94962 </t>
  </si>
  <si>
    <t>SERRALHEIRO COM ENCARGOS COMPLEMENTARES</t>
  </si>
  <si>
    <t xml:space="preserve"> 88315 </t>
  </si>
  <si>
    <t>URBA - URBANIZAÇÃO</t>
  </si>
  <si>
    <t>TUBO ACO GALVANIZADO COM COSTURA, CLASSE MEDIA, DN 1.1/4", E = *3,25* MM, PESO *3,14* KG/M (NBR 5580)</t>
  </si>
  <si>
    <t xml:space="preserve"> 00007698 </t>
  </si>
  <si>
    <t>TUBO ACO GALVANIZADO COM COSTURA, CLASSE MEDIA, DN 2", E = *3,65* MM, PESO *5,10* KG/M (NBR 5580)</t>
  </si>
  <si>
    <t xml:space="preserve"> 00007696 </t>
  </si>
  <si>
    <t>TELA DE ARAME GALVANIZADA QUADRANGULAR / LOSANGULAR, FIO 2,11 MM (14 BWG), MALHA 5 X 5 CM, H = 2 M</t>
  </si>
  <si>
    <t xml:space="preserve"> 00007167 </t>
  </si>
  <si>
    <t>1,0000000</t>
  </si>
  <si>
    <t>TUBO CPVC, SOLDAVEL, 54 MM, AGUA QUENTE PREDIAL (NBR 15884)</t>
  </si>
  <si>
    <t xml:space="preserve"> 00038029 </t>
  </si>
  <si>
    <t>ENCANADOR OU BOMBEIRO HIDRÁULICO COM ENCARGOS COMPLEMENTARES</t>
  </si>
  <si>
    <t xml:space="preserve"> 88267 </t>
  </si>
  <si>
    <t>AUXILIAR DE ENCANADOR OU BOMBEIRO HIDRÁULICO COM ENCARGOS COMPLEMENTARES</t>
  </si>
  <si>
    <t xml:space="preserve"> 88248 </t>
  </si>
  <si>
    <t>INHI - INSTALAÇÕES HIDROS SANITÁRIAS</t>
  </si>
  <si>
    <t>4,0000000</t>
  </si>
  <si>
    <t>JOELHO CPVC, SOLDAVEL, 90 GRAUS, 54 MM, PARA AGUA QUENTE</t>
  </si>
  <si>
    <t xml:space="preserve"> 00037960 </t>
  </si>
  <si>
    <t>ADESIVO PARA TUBOS CPVC, *75* G</t>
  </si>
  <si>
    <t xml:space="preserve"> 00021114 </t>
  </si>
  <si>
    <t>Custo Total das Atividades =&gt;</t>
  </si>
  <si>
    <t>Lastro de brita comercial compactado com soquete vibratório - espalhamento manual</t>
  </si>
  <si>
    <t>Atividade Auxiliar</t>
  </si>
  <si>
    <t>Fôrmas de tábuas de pinho - utilização de 1 vez - confecção, instalação e retirada</t>
  </si>
  <si>
    <t>Escavação manual em material de 1ª categoria na profundidade de até 1 m</t>
  </si>
  <si>
    <t>Concreto fck = 20 MPa - confecção em betoneira e lançamento manual - areia e brita comerciais</t>
  </si>
  <si>
    <t>kg</t>
  </si>
  <si>
    <t>Armação em aço CA-50 - fornecimento, preparo e colocação</t>
  </si>
  <si>
    <t>Custo Horário</t>
  </si>
  <si>
    <t>Preço Unitário</t>
  </si>
  <si>
    <t>Unidade</t>
  </si>
  <si>
    <t>Quantidade</t>
  </si>
  <si>
    <t>Atividades Auxiliares</t>
  </si>
  <si>
    <t>D</t>
  </si>
  <si>
    <t>Custo Total do Material =&gt;</t>
  </si>
  <si>
    <t>Reservatório metálico tipo taça - capacidade de 20.000 l</t>
  </si>
  <si>
    <t>M3903</t>
  </si>
  <si>
    <t>C</t>
  </si>
  <si>
    <t>Custo Unitário de Execução =&gt;</t>
  </si>
  <si>
    <t>Produção de Equipe =&gt;</t>
  </si>
  <si>
    <t>Custo do FIC =&gt;</t>
  </si>
  <si>
    <t>Fator de Influencia da Chuva - FIC =&gt;</t>
  </si>
  <si>
    <t>Custo Horário de Execução =&gt;</t>
  </si>
  <si>
    <t>Adc.M.O. - Ferramentas (0,0%) =&gt;</t>
  </si>
  <si>
    <t>Custo Horário da Mão de Obra =&gt;</t>
  </si>
  <si>
    <t>Ajudante</t>
  </si>
  <si>
    <t>P9801</t>
  </si>
  <si>
    <t>Salário Hora</t>
  </si>
  <si>
    <t>Mão de Obra</t>
  </si>
  <si>
    <t>B</t>
  </si>
  <si>
    <t>Custo Horário de Equipamentos =&gt;</t>
  </si>
  <si>
    <t>Caminhão carroceria com guindauto com capacidade de 45 t.m - 188 kW</t>
  </si>
  <si>
    <t>E9041</t>
  </si>
  <si>
    <t>Improdutiva</t>
  </si>
  <si>
    <t>Operativa</t>
  </si>
  <si>
    <t>Custo Operacional</t>
  </si>
  <si>
    <t>Utilização</t>
  </si>
  <si>
    <t>Equipamentos</t>
  </si>
  <si>
    <t>A</t>
  </si>
  <si>
    <t/>
  </si>
  <si>
    <t>20,0000000</t>
  </si>
  <si>
    <t>MASSA PREMIUM PARA TEXTURA LISA DE BASE ACRILICA, USO INTERNO E EXTERNO</t>
  </si>
  <si>
    <t xml:space="preserve"> 00038877 </t>
  </si>
  <si>
    <t>CAMADA SEPARADORA DE FILME DE POLIETILENO 20 A 25 MICRA</t>
  </si>
  <si>
    <t xml:space="preserve"> 00038365 </t>
  </si>
  <si>
    <t>PEDREIRO COM ENCARGOS COMPLEMENTARES</t>
  </si>
  <si>
    <t xml:space="preserve"> 88309 </t>
  </si>
  <si>
    <t>ARGAMASSA TRAÇO 1:3 (EM VOLUME DE CIMENTO E AREIA MÉDIA ÚMIDA) PARA CONTRAPISO, PREPARO MANUAL. AF_08/2019</t>
  </si>
  <si>
    <t xml:space="preserve"> 87372 </t>
  </si>
  <si>
    <t>IMPE - IMPERMEABILIZAÇÕES E PROTEÇÕES DIVERSAS</t>
  </si>
  <si>
    <t>4,8400000</t>
  </si>
  <si>
    <t>GAS DE COZINHA - GLP</t>
  </si>
  <si>
    <t xml:space="preserve"> 00004226 </t>
  </si>
  <si>
    <t>MANTA ASFALTICA ELASTOMERICA EM POLIESTER 3 MM, TIPO III, CLASSE B, ACABAMENTO PP (NBR 9952)</t>
  </si>
  <si>
    <t xml:space="preserve"> 00004014 </t>
  </si>
  <si>
    <t>PRIMER PARA MANTA ASFALTICA A BASE DE ASFALTO MODIFICADO DILUIDO EM SOLVENTE, APLICACAO A FRIO</t>
  </si>
  <si>
    <t xml:space="preserve"> 00000511 </t>
  </si>
  <si>
    <t>IMPERMEABILIZADOR COM ENCARGOS COMPLEMENTARES</t>
  </si>
  <si>
    <t xml:space="preserve"> 88270 </t>
  </si>
  <si>
    <t>AJUDANTE ESPECIALIZADO COM ENCARGOS COMPLEMENTARES</t>
  </si>
  <si>
    <t xml:space="preserve"> 88243 </t>
  </si>
  <si>
    <t>CIMENTO PORTLAND CP III 32RS NBR 11578 (quilo)</t>
  </si>
  <si>
    <t xml:space="preserve"> 000050 </t>
  </si>
  <si>
    <t>AREIA GROSSA LAVADA</t>
  </si>
  <si>
    <t xml:space="preserve"> 000100 </t>
  </si>
  <si>
    <t>SERP - SERVIÇOS PRELIMINARES</t>
  </si>
  <si>
    <t>8,6666667</t>
  </si>
  <si>
    <t>Equipamento</t>
  </si>
  <si>
    <t>EPI - FAMILIA ENGENHEIRO CIVIL - HORISTA (ENCARGOS COMPLEMENTARES - COLETADO CAIXA)</t>
  </si>
  <si>
    <t xml:space="preserve"> 00043486 </t>
  </si>
  <si>
    <t>FERRAMENTAS - FAMILIA ENGENHEIRO CIVIL - HORISTA (ENCARGOS COMPLEMENTARES - COLETADO CAIXA)</t>
  </si>
  <si>
    <t xml:space="preserve"> 00043462 </t>
  </si>
  <si>
    <t>Taxas</t>
  </si>
  <si>
    <t>SEGURO - HORISTA (COLETADO CAIXA)</t>
  </si>
  <si>
    <t xml:space="preserve"> 00037373 </t>
  </si>
  <si>
    <t>Outros</t>
  </si>
  <si>
    <t>EXAMES - HORISTA (COLETADO CAIXA)</t>
  </si>
  <si>
    <t xml:space="preserve"> 00037372 </t>
  </si>
  <si>
    <t>ENGENHEIRO CIVIL DE OBRA JUNIOR</t>
  </si>
  <si>
    <t xml:space="preserve"> 00002706 </t>
  </si>
  <si>
    <t>CURSO DE CAPACITAÇÃO PARA ENGENHEIRO CIVIL DE OBRA JÚNIOR (ENCARGOS COMPLEMENTARES) - HORISTA</t>
  </si>
  <si>
    <t xml:space="preserve"> 95402 </t>
  </si>
  <si>
    <t>0,5000000</t>
  </si>
  <si>
    <t>PREGO DE ACO POLIDO COM CABECA 18 X 30 (2 3/4 X 10)</t>
  </si>
  <si>
    <t xml:space="preserve"> 00005075 </t>
  </si>
  <si>
    <t>PLACA DE OBRA (PARA CONSTRUCAO CIVIL) EM CHAPA GALVANIZADA *N. 22*, ADESIVADA, DE *2,4 X 1,2* M (SEM POSTES PARA FIXACAO)</t>
  </si>
  <si>
    <t xml:space="preserve"> 00004813 </t>
  </si>
  <si>
    <t>PONTALETE *7,5 X 7,5* CM EM PINUS, MISTA OU EQUIVALENTE DA REGIAO - BRUTA</t>
  </si>
  <si>
    <t xml:space="preserve"> 00004491 </t>
  </si>
  <si>
    <t>SARRAFO NAO APARELHADO *2,5 X 7* CM, EM MACARANDUBA, ANGELIM OU EQUIVALENTE DA REGIAO -  BRUTA</t>
  </si>
  <si>
    <t xml:space="preserve"> 00004417 </t>
  </si>
  <si>
    <t>CARPINTEIRO DE FORMAS COM ENCARGOS COMPLEMENTARES</t>
  </si>
  <si>
    <t xml:space="preserve"> 88262 </t>
  </si>
  <si>
    <t>CANT - CANTEIRO DE OBRAS</t>
  </si>
  <si>
    <t>ALUGUEL DE CACAMBA 48 HORAS</t>
  </si>
  <si>
    <t xml:space="preserve"> 012334 </t>
  </si>
  <si>
    <t>A R T TABELA A DO CREA ACIMA DE R$15.000,01</t>
  </si>
  <si>
    <t xml:space="preserve"> 007474 </t>
  </si>
  <si>
    <t>Planilha Orçamentária Analítica</t>
  </si>
  <si>
    <t xml:space="preserve">Fórmula para o cálculo do B.D.I. </t>
  </si>
  <si>
    <t>taxa de tributos (COFINS[3,00%], PIS[0,65%], ISS[2%])</t>
  </si>
  <si>
    <t>I</t>
  </si>
  <si>
    <t>taxa de lucro</t>
  </si>
  <si>
    <t>taxa de risco, seguro e garantia do empreendimento</t>
  </si>
  <si>
    <t>R+S+G</t>
  </si>
  <si>
    <t>taxas de despesas financeiras</t>
  </si>
  <si>
    <t>DF</t>
  </si>
  <si>
    <t>taxa de rateio da administração central</t>
  </si>
  <si>
    <t>AC</t>
  </si>
  <si>
    <t>onde,</t>
  </si>
  <si>
    <t xml:space="preserve">BDI = </t>
  </si>
  <si>
    <t>TCU MAXIMO</t>
  </si>
  <si>
    <t>TCU MINIMO</t>
  </si>
  <si>
    <t>Total do grupo D</t>
  </si>
  <si>
    <t xml:space="preserve">Despesas Financeiras (F) </t>
  </si>
  <si>
    <t>Despesas Financeiras (F)</t>
  </si>
  <si>
    <t>Grupo</t>
  </si>
  <si>
    <t>Total do grupo C</t>
  </si>
  <si>
    <t xml:space="preserve">ISSQN </t>
  </si>
  <si>
    <t>C.3</t>
  </si>
  <si>
    <t>COFINS</t>
  </si>
  <si>
    <t>C.2</t>
  </si>
  <si>
    <t>PIS</t>
  </si>
  <si>
    <t>C.1</t>
  </si>
  <si>
    <t>Impostos</t>
  </si>
  <si>
    <t>Total do grupo B</t>
  </si>
  <si>
    <t>Lucro</t>
  </si>
  <si>
    <t>B.1</t>
  </si>
  <si>
    <t>Bonificação</t>
  </si>
  <si>
    <t>Total do grupo A</t>
  </si>
  <si>
    <t>Risco</t>
  </si>
  <si>
    <t>A.4</t>
  </si>
  <si>
    <t>Seguro + Garantia</t>
  </si>
  <si>
    <t>A.2</t>
  </si>
  <si>
    <t xml:space="preserve">Administração central </t>
  </si>
  <si>
    <t>A.1</t>
  </si>
  <si>
    <t>Despesas indiretas</t>
  </si>
  <si>
    <t>TCU MINIMO (ADOTADO)</t>
  </si>
  <si>
    <t>BDI aplicável às Obras e Serviços - Adaptado Acórdão nº 2.622/2013 TCU</t>
  </si>
  <si>
    <t>COMPOSIÇÃO DE BDI - SERVIÇOS CIVIS</t>
  </si>
  <si>
    <t>ED SEDE E ANEXO DO TRIBUNAL REG ELEITORAL DO DF</t>
  </si>
  <si>
    <t>LOCAL:</t>
  </si>
  <si>
    <t>REFORMA GALPÃO DE BENS DE TAGUATINGA</t>
  </si>
  <si>
    <t>SERVIÇO:</t>
  </si>
  <si>
    <t>TRIBUNAL REGIONAL ELEITORAL DO DISTRITO FEDERAL</t>
  </si>
  <si>
    <t>ÓRGÃO:</t>
  </si>
  <si>
    <t>ATIVIDADES</t>
  </si>
  <si>
    <t>Mês 1</t>
  </si>
  <si>
    <t>Mês 2</t>
  </si>
  <si>
    <t>Mês 3</t>
  </si>
  <si>
    <t>CRONOGRAMA FÍSICO E FINANCEIRO</t>
  </si>
  <si>
    <t>GRÁFICO DE GANTT</t>
  </si>
  <si>
    <t>Total/ Mês</t>
  </si>
  <si>
    <t>_______________________________________________________________
Jose Julien Neves Silva
NUMAP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</si>
</sst>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\ %"/>
    <numFmt numFmtId="166" formatCode="#,##0.0000"/>
    <numFmt numFmtId="167" formatCode="#,##0.0000000"/>
    <numFmt numFmtId="168" formatCode="_-* #,##0.0000_-;\-* #,##0.0000_-;_-* &quot;-&quot;??_-;_-@_-"/>
  </numFmts>
  <fonts count="36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charset val="204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1"/>
    </font>
    <font>
      <b/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A9DBFF"/>
      </patternFill>
    </fill>
    <fill>
      <patternFill patternType="solid">
        <fgColor rgb="FFA9DBFF"/>
      </patternFill>
    </fill>
    <fill>
      <patternFill patternType="solid">
        <fgColor rgb="FFA9DBFF"/>
      </patternFill>
    </fill>
    <fill>
      <patternFill patternType="solid">
        <fgColor rgb="FFA9DBFF"/>
      </patternFill>
    </fill>
    <fill>
      <patternFill patternType="solid">
        <fgColor rgb="FFCCEAFF"/>
      </patternFill>
    </fill>
    <fill>
      <patternFill patternType="solid">
        <fgColor rgb="FFCCEAFF"/>
      </patternFill>
    </fill>
    <fill>
      <patternFill patternType="solid">
        <fgColor rgb="FFCCEAFF"/>
      </patternFill>
    </fill>
    <fill>
      <patternFill patternType="solid">
        <fgColor rgb="FFCCEAFF"/>
      </patternFill>
    </fill>
    <fill>
      <patternFill patternType="solid">
        <fgColor rgb="FFCCEA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A9DBFF"/>
      </patternFill>
    </fill>
    <fill>
      <patternFill patternType="solid">
        <fgColor rgb="FFCCEAFF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CCCCCC"/>
      </bottom>
      <diagonal/>
    </border>
    <border>
      <left/>
      <right style="medium">
        <color indexed="64"/>
      </right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CCCCC"/>
      </left>
      <right/>
      <top style="thin">
        <color rgb="FFCCCCCC"/>
      </top>
      <bottom/>
      <diagonal/>
    </border>
  </borders>
  <cellStyleXfs count="7">
    <xf numFmtId="0" fontId="0" fillId="0" borderId="0"/>
    <xf numFmtId="0" fontId="23" fillId="0" borderId="0"/>
    <xf numFmtId="43" fontId="25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25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5" fontId="9" fillId="10" borderId="7" xfId="0" applyNumberFormat="1" applyFont="1" applyFill="1" applyBorder="1" applyAlignment="1">
      <alignment horizontal="right" vertical="top" wrapText="1"/>
    </xf>
    <xf numFmtId="0" fontId="11" fillId="11" borderId="8" xfId="0" applyFont="1" applyFill="1" applyBorder="1" applyAlignment="1">
      <alignment horizontal="left" vertical="top" wrapText="1"/>
    </xf>
    <xf numFmtId="0" fontId="12" fillId="12" borderId="9" xfId="0" applyFont="1" applyFill="1" applyBorder="1" applyAlignment="1">
      <alignment horizontal="center" vertical="top" wrapText="1"/>
    </xf>
    <xf numFmtId="0" fontId="13" fillId="13" borderId="10" xfId="0" applyFont="1" applyFill="1" applyBorder="1" applyAlignment="1">
      <alignment horizontal="right" vertical="top" wrapText="1"/>
    </xf>
    <xf numFmtId="4" fontId="14" fillId="14" borderId="11" xfId="0" applyNumberFormat="1" applyFont="1" applyFill="1" applyBorder="1" applyAlignment="1">
      <alignment horizontal="right" vertical="top" wrapText="1"/>
    </xf>
    <xf numFmtId="165" fontId="15" fillId="15" borderId="12" xfId="0" applyNumberFormat="1" applyFont="1" applyFill="1" applyBorder="1" applyAlignment="1">
      <alignment horizontal="right" vertical="top" wrapText="1"/>
    </xf>
    <xf numFmtId="0" fontId="17" fillId="18" borderId="0" xfId="0" applyFont="1" applyFill="1" applyAlignment="1">
      <alignment horizontal="left" vertical="top" wrapText="1"/>
    </xf>
    <xf numFmtId="0" fontId="18" fillId="19" borderId="0" xfId="0" applyFont="1" applyFill="1" applyAlignment="1">
      <alignment horizontal="center" vertical="top" wrapText="1"/>
    </xf>
    <xf numFmtId="0" fontId="19" fillId="20" borderId="0" xfId="0" applyFont="1" applyFill="1" applyAlignment="1">
      <alignment horizontal="right" vertical="top" wrapText="1"/>
    </xf>
    <xf numFmtId="0" fontId="21" fillId="22" borderId="0" xfId="0" applyFont="1" applyFill="1" applyAlignment="1">
      <alignment horizontal="left" vertical="top" wrapText="1"/>
    </xf>
    <xf numFmtId="0" fontId="22" fillId="23" borderId="0" xfId="0" applyFont="1" applyFill="1" applyAlignment="1">
      <alignment horizontal="center" vertical="top" wrapText="1"/>
    </xf>
    <xf numFmtId="0" fontId="10" fillId="26" borderId="0" xfId="0" applyFont="1" applyFill="1" applyAlignment="1">
      <alignment horizontal="center" vertical="top" wrapText="1"/>
    </xf>
    <xf numFmtId="0" fontId="10" fillId="26" borderId="0" xfId="0" applyFont="1" applyFill="1" applyAlignment="1">
      <alignment horizontal="right" vertical="top" wrapText="1"/>
    </xf>
    <xf numFmtId="0" fontId="16" fillId="26" borderId="0" xfId="0" applyFont="1" applyFill="1" applyAlignment="1">
      <alignment horizontal="left" vertical="top" wrapText="1"/>
    </xf>
    <xf numFmtId="0" fontId="16" fillId="26" borderId="0" xfId="0" applyFont="1" applyFill="1" applyAlignment="1">
      <alignment horizontal="center" vertical="top" wrapText="1"/>
    </xf>
    <xf numFmtId="0" fontId="11" fillId="25" borderId="13" xfId="0" applyFont="1" applyFill="1" applyBorder="1" applyAlignment="1">
      <alignment horizontal="left" vertical="top" wrapText="1"/>
    </xf>
    <xf numFmtId="4" fontId="10" fillId="26" borderId="0" xfId="0" applyNumberFormat="1" applyFont="1" applyFill="1" applyAlignment="1">
      <alignment horizontal="right" vertical="top" wrapText="1"/>
    </xf>
    <xf numFmtId="167" fontId="10" fillId="26" borderId="0" xfId="0" applyNumberFormat="1" applyFont="1" applyFill="1" applyAlignment="1">
      <alignment horizontal="right" vertical="top" wrapText="1"/>
    </xf>
    <xf numFmtId="4" fontId="16" fillId="26" borderId="0" xfId="0" applyNumberFormat="1" applyFont="1" applyFill="1" applyAlignment="1">
      <alignment horizontal="right" vertical="top" wrapText="1"/>
    </xf>
    <xf numFmtId="0" fontId="16" fillId="26" borderId="0" xfId="0" applyFont="1" applyFill="1" applyAlignment="1">
      <alignment horizontal="right" vertical="top" wrapText="1"/>
    </xf>
    <xf numFmtId="4" fontId="16" fillId="17" borderId="14" xfId="0" applyNumberFormat="1" applyFont="1" applyFill="1" applyBorder="1" applyAlignment="1">
      <alignment horizontal="right" vertical="top" wrapText="1"/>
    </xf>
    <xf numFmtId="167" fontId="16" fillId="17" borderId="14" xfId="0" applyNumberFormat="1" applyFont="1" applyFill="1" applyBorder="1" applyAlignment="1">
      <alignment horizontal="right" vertical="top" wrapText="1"/>
    </xf>
    <xf numFmtId="0" fontId="16" fillId="17" borderId="14" xfId="0" applyFont="1" applyFill="1" applyBorder="1" applyAlignment="1">
      <alignment horizontal="center" vertical="top" wrapText="1"/>
    </xf>
    <xf numFmtId="0" fontId="16" fillId="17" borderId="14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right" vertical="top" wrapText="1"/>
    </xf>
    <xf numFmtId="4" fontId="16" fillId="16" borderId="14" xfId="0" applyNumberFormat="1" applyFont="1" applyFill="1" applyBorder="1" applyAlignment="1">
      <alignment horizontal="right" vertical="top" wrapText="1"/>
    </xf>
    <xf numFmtId="167" fontId="16" fillId="16" borderId="14" xfId="0" applyNumberFormat="1" applyFont="1" applyFill="1" applyBorder="1" applyAlignment="1">
      <alignment horizontal="right" vertical="top" wrapText="1"/>
    </xf>
    <xf numFmtId="0" fontId="16" fillId="16" borderId="14" xfId="0" applyFont="1" applyFill="1" applyBorder="1" applyAlignment="1">
      <alignment horizontal="center" vertical="top" wrapText="1"/>
    </xf>
    <xf numFmtId="0" fontId="16" fillId="16" borderId="14" xfId="0" applyFont="1" applyFill="1" applyBorder="1" applyAlignment="1">
      <alignment horizontal="left" vertical="top" wrapText="1"/>
    </xf>
    <xf numFmtId="0" fontId="16" fillId="16" borderId="14" xfId="0" applyFont="1" applyFill="1" applyBorder="1" applyAlignment="1">
      <alignment horizontal="right" vertical="top" wrapText="1"/>
    </xf>
    <xf numFmtId="4" fontId="11" fillId="25" borderId="14" xfId="0" applyNumberFormat="1" applyFont="1" applyFill="1" applyBorder="1" applyAlignment="1">
      <alignment horizontal="right" vertical="top" wrapText="1"/>
    </xf>
    <xf numFmtId="167" fontId="11" fillId="25" borderId="14" xfId="0" applyNumberFormat="1" applyFont="1" applyFill="1" applyBorder="1" applyAlignment="1">
      <alignment horizontal="right" vertical="top" wrapText="1"/>
    </xf>
    <xf numFmtId="0" fontId="11" fillId="25" borderId="14" xfId="0" applyFont="1" applyFill="1" applyBorder="1" applyAlignment="1">
      <alignment horizontal="center" vertical="top" wrapText="1"/>
    </xf>
    <xf numFmtId="0" fontId="11" fillId="25" borderId="14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right" vertical="top" wrapText="1"/>
    </xf>
    <xf numFmtId="0" fontId="1" fillId="26" borderId="14" xfId="0" applyFont="1" applyFill="1" applyBorder="1" applyAlignment="1">
      <alignment horizontal="right" vertical="top" wrapText="1"/>
    </xf>
    <xf numFmtId="0" fontId="1" fillId="26" borderId="14" xfId="0" applyFont="1" applyFill="1" applyBorder="1" applyAlignment="1">
      <alignment horizontal="center" vertical="top" wrapText="1"/>
    </xf>
    <xf numFmtId="0" fontId="1" fillId="26" borderId="14" xfId="0" applyFont="1" applyFill="1" applyBorder="1" applyAlignment="1">
      <alignment horizontal="left" vertical="top" wrapText="1"/>
    </xf>
    <xf numFmtId="4" fontId="6" fillId="24" borderId="14" xfId="0" applyNumberFormat="1" applyFont="1" applyFill="1" applyBorder="1" applyAlignment="1">
      <alignment horizontal="right" vertical="top" wrapText="1"/>
    </xf>
    <xf numFmtId="0" fontId="6" fillId="24" borderId="14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right" vertical="top" wrapText="1"/>
    </xf>
    <xf numFmtId="166" fontId="10" fillId="26" borderId="0" xfId="0" applyNumberFormat="1" applyFont="1" applyFill="1" applyAlignment="1">
      <alignment horizontal="right" vertical="top" wrapText="1"/>
    </xf>
    <xf numFmtId="166" fontId="16" fillId="16" borderId="14" xfId="0" applyNumberFormat="1" applyFont="1" applyFill="1" applyBorder="1" applyAlignment="1">
      <alignment horizontal="right" vertical="top" wrapText="1"/>
    </xf>
    <xf numFmtId="166" fontId="16" fillId="17" borderId="14" xfId="0" applyNumberFormat="1" applyFont="1" applyFill="1" applyBorder="1" applyAlignment="1">
      <alignment horizontal="right" vertical="top" wrapText="1"/>
    </xf>
    <xf numFmtId="0" fontId="10" fillId="26" borderId="0" xfId="0" applyFont="1" applyFill="1" applyAlignment="1">
      <alignment horizontal="left" vertical="top" wrapText="1"/>
    </xf>
    <xf numFmtId="0" fontId="1" fillId="26" borderId="0" xfId="0" applyFont="1" applyFill="1" applyAlignment="1">
      <alignment horizontal="left" vertical="top" wrapText="1"/>
    </xf>
    <xf numFmtId="10" fontId="26" fillId="27" borderId="15" xfId="2" applyNumberFormat="1" applyFont="1" applyFill="1" applyBorder="1" applyAlignment="1">
      <alignment horizontal="center"/>
    </xf>
    <xf numFmtId="10" fontId="26" fillId="27" borderId="23" xfId="2" applyNumberFormat="1" applyFont="1" applyFill="1" applyBorder="1" applyAlignment="1">
      <alignment horizontal="center"/>
    </xf>
    <xf numFmtId="0" fontId="26" fillId="0" borderId="15" xfId="3" applyFont="1" applyBorder="1"/>
    <xf numFmtId="0" fontId="26" fillId="27" borderId="16" xfId="3" applyFont="1" applyFill="1" applyBorder="1" applyAlignment="1"/>
    <xf numFmtId="0" fontId="28" fillId="27" borderId="17" xfId="3" applyFont="1" applyFill="1" applyBorder="1" applyAlignment="1">
      <alignment horizontal="center" vertical="center"/>
    </xf>
    <xf numFmtId="10" fontId="26" fillId="27" borderId="18" xfId="2" applyNumberFormat="1" applyFont="1" applyFill="1" applyBorder="1" applyAlignment="1">
      <alignment horizontal="center"/>
    </xf>
    <xf numFmtId="10" fontId="26" fillId="27" borderId="24" xfId="2" applyNumberFormat="1" applyFont="1" applyFill="1" applyBorder="1" applyAlignment="1">
      <alignment horizontal="center"/>
    </xf>
    <xf numFmtId="0" fontId="26" fillId="0" borderId="18" xfId="3" applyFont="1" applyBorder="1"/>
    <xf numFmtId="0" fontId="26" fillId="27" borderId="0" xfId="3" applyFont="1" applyFill="1" applyBorder="1"/>
    <xf numFmtId="0" fontId="28" fillId="27" borderId="19" xfId="3" applyFont="1" applyFill="1" applyBorder="1" applyAlignment="1">
      <alignment horizontal="center" vertical="center"/>
    </xf>
    <xf numFmtId="10" fontId="26" fillId="27" borderId="19" xfId="2" applyNumberFormat="1" applyFont="1" applyFill="1" applyBorder="1" applyAlignment="1">
      <alignment horizontal="center"/>
    </xf>
    <xf numFmtId="0" fontId="26" fillId="27" borderId="20" xfId="3" applyFont="1" applyFill="1" applyBorder="1" applyAlignment="1">
      <alignment horizontal="center"/>
    </xf>
    <xf numFmtId="0" fontId="26" fillId="27" borderId="25" xfId="3" applyFont="1" applyFill="1" applyBorder="1" applyAlignment="1">
      <alignment horizontal="center"/>
    </xf>
    <xf numFmtId="0" fontId="26" fillId="27" borderId="20" xfId="3" applyFont="1" applyFill="1" applyBorder="1"/>
    <xf numFmtId="0" fontId="26" fillId="27" borderId="21" xfId="3" applyFont="1" applyFill="1" applyBorder="1"/>
    <xf numFmtId="0" fontId="26" fillId="27" borderId="22" xfId="3" applyFont="1" applyFill="1" applyBorder="1"/>
    <xf numFmtId="10" fontId="29" fillId="28" borderId="26" xfId="3" applyNumberFormat="1" applyFont="1" applyFill="1" applyBorder="1" applyAlignment="1">
      <alignment horizontal="center"/>
    </xf>
    <xf numFmtId="10" fontId="29" fillId="28" borderId="27" xfId="3" applyNumberFormat="1" applyFont="1" applyFill="1" applyBorder="1" applyAlignment="1">
      <alignment horizontal="center"/>
    </xf>
    <xf numFmtId="0" fontId="26" fillId="28" borderId="28" xfId="3" applyFont="1" applyFill="1" applyBorder="1"/>
    <xf numFmtId="0" fontId="29" fillId="28" borderId="27" xfId="3" applyFont="1" applyFill="1" applyBorder="1"/>
    <xf numFmtId="168" fontId="30" fillId="0" borderId="29" xfId="4" applyNumberFormat="1" applyFont="1" applyBorder="1" applyAlignment="1">
      <alignment horizontal="center" vertical="center" wrapText="1"/>
    </xf>
    <xf numFmtId="0" fontId="26" fillId="0" borderId="0" xfId="3" applyFont="1" applyAlignment="1">
      <alignment horizontal="center"/>
    </xf>
    <xf numFmtId="0" fontId="26" fillId="0" borderId="0" xfId="3" applyFont="1"/>
    <xf numFmtId="10" fontId="24" fillId="0" borderId="30" xfId="5" applyNumberFormat="1" applyFont="1" applyBorder="1" applyAlignment="1" applyProtection="1">
      <alignment horizontal="center" vertical="center"/>
    </xf>
    <xf numFmtId="10" fontId="24" fillId="0" borderId="28" xfId="5" applyNumberFormat="1" applyFont="1" applyBorder="1" applyAlignment="1" applyProtection="1">
      <alignment horizontal="center" vertical="center"/>
    </xf>
    <xf numFmtId="0" fontId="32" fillId="0" borderId="28" xfId="1" applyFont="1" applyBorder="1" applyAlignment="1" applyProtection="1">
      <alignment horizontal="center" vertical="center"/>
      <protection locked="0"/>
    </xf>
    <xf numFmtId="0" fontId="32" fillId="27" borderId="28" xfId="1" applyFont="1" applyFill="1" applyBorder="1" applyAlignment="1" applyProtection="1">
      <alignment horizontal="center" vertical="center"/>
      <protection locked="0"/>
    </xf>
    <xf numFmtId="0" fontId="24" fillId="27" borderId="27" xfId="1" applyFont="1" applyFill="1" applyBorder="1" applyAlignment="1" applyProtection="1">
      <alignment vertical="center"/>
      <protection locked="0"/>
    </xf>
    <xf numFmtId="10" fontId="30" fillId="0" borderId="31" xfId="5" applyNumberFormat="1" applyFont="1" applyBorder="1" applyAlignment="1">
      <alignment horizontal="center"/>
    </xf>
    <xf numFmtId="0" fontId="24" fillId="0" borderId="32" xfId="1" applyFont="1" applyBorder="1" applyAlignment="1" applyProtection="1">
      <alignment vertical="center"/>
      <protection locked="0"/>
    </xf>
    <xf numFmtId="0" fontId="32" fillId="27" borderId="33" xfId="1" applyFont="1" applyFill="1" applyBorder="1" applyAlignment="1" applyProtection="1">
      <alignment horizontal="center" vertical="center"/>
      <protection locked="0"/>
    </xf>
    <xf numFmtId="0" fontId="24" fillId="27" borderId="34" xfId="1" applyFont="1" applyFill="1" applyBorder="1" applyAlignment="1" applyProtection="1">
      <alignment vertical="center"/>
      <protection locked="0"/>
    </xf>
    <xf numFmtId="168" fontId="30" fillId="0" borderId="35" xfId="4" applyNumberFormat="1" applyFont="1" applyBorder="1" applyAlignment="1">
      <alignment horizontal="center"/>
    </xf>
    <xf numFmtId="168" fontId="30" fillId="0" borderId="36" xfId="4" applyNumberFormat="1" applyFont="1" applyBorder="1" applyAlignment="1">
      <alignment horizontal="center"/>
    </xf>
    <xf numFmtId="0" fontId="32" fillId="0" borderId="37" xfId="1" applyFont="1" applyBorder="1" applyAlignment="1" applyProtection="1">
      <alignment vertical="center"/>
      <protection locked="0"/>
    </xf>
    <xf numFmtId="0" fontId="32" fillId="0" borderId="38" xfId="1" applyFont="1" applyBorder="1" applyAlignment="1" applyProtection="1">
      <alignment horizontal="center" vertical="center"/>
      <protection locked="0"/>
    </xf>
    <xf numFmtId="0" fontId="32" fillId="0" borderId="39" xfId="1" applyFont="1" applyBorder="1" applyAlignment="1" applyProtection="1">
      <alignment vertical="center"/>
      <protection locked="0"/>
    </xf>
    <xf numFmtId="0" fontId="32" fillId="0" borderId="28" xfId="1" applyFont="1" applyBorder="1" applyAlignment="1" applyProtection="1">
      <alignment vertical="center"/>
      <protection locked="0"/>
    </xf>
    <xf numFmtId="0" fontId="24" fillId="0" borderId="27" xfId="1" applyFont="1" applyBorder="1" applyAlignment="1" applyProtection="1">
      <alignment vertical="center"/>
      <protection locked="0"/>
    </xf>
    <xf numFmtId="10" fontId="30" fillId="0" borderId="40" xfId="5" applyNumberFormat="1" applyFont="1" applyBorder="1" applyAlignment="1">
      <alignment horizontal="center" vertical="center"/>
    </xf>
    <xf numFmtId="0" fontId="24" fillId="0" borderId="41" xfId="1" applyFont="1" applyBorder="1" applyAlignment="1" applyProtection="1">
      <alignment vertical="center" wrapText="1"/>
      <protection locked="0"/>
    </xf>
    <xf numFmtId="0" fontId="32" fillId="0" borderId="42" xfId="1" applyFont="1" applyBorder="1" applyAlignment="1" applyProtection="1">
      <alignment horizontal="center" vertical="center"/>
      <protection locked="0"/>
    </xf>
    <xf numFmtId="0" fontId="24" fillId="0" borderId="43" xfId="1" applyFont="1" applyBorder="1" applyAlignment="1" applyProtection="1">
      <alignment vertical="center"/>
      <protection locked="0"/>
    </xf>
    <xf numFmtId="10" fontId="30" fillId="0" borderId="44" xfId="5" applyNumberFormat="1" applyFont="1" applyBorder="1" applyAlignment="1">
      <alignment horizontal="center" vertical="center"/>
    </xf>
    <xf numFmtId="0" fontId="24" fillId="0" borderId="45" xfId="1" applyFont="1" applyBorder="1" applyAlignment="1" applyProtection="1">
      <alignment vertical="center"/>
      <protection locked="0"/>
    </xf>
    <xf numFmtId="0" fontId="32" fillId="0" borderId="46" xfId="1" applyFont="1" applyBorder="1" applyAlignment="1" applyProtection="1">
      <alignment horizontal="center" vertical="center"/>
      <protection locked="0"/>
    </xf>
    <xf numFmtId="0" fontId="24" fillId="0" borderId="47" xfId="1" applyFont="1" applyBorder="1" applyAlignment="1" applyProtection="1">
      <alignment vertical="center"/>
      <protection locked="0"/>
    </xf>
    <xf numFmtId="10" fontId="30" fillId="0" borderId="31" xfId="5" applyNumberFormat="1" applyFont="1" applyBorder="1" applyAlignment="1">
      <alignment horizontal="center" vertical="center"/>
    </xf>
    <xf numFmtId="0" fontId="32" fillId="0" borderId="48" xfId="1" applyFont="1" applyBorder="1" applyAlignment="1" applyProtection="1">
      <alignment horizontal="center" vertical="center"/>
      <protection locked="0"/>
    </xf>
    <xf numFmtId="0" fontId="24" fillId="0" borderId="34" xfId="1" applyFont="1" applyBorder="1" applyAlignment="1" applyProtection="1">
      <alignment vertical="center"/>
      <protection locked="0"/>
    </xf>
    <xf numFmtId="168" fontId="30" fillId="0" borderId="49" xfId="4" applyNumberFormat="1" applyFont="1" applyBorder="1" applyAlignment="1">
      <alignment horizontal="center"/>
    </xf>
    <xf numFmtId="168" fontId="30" fillId="0" borderId="50" xfId="4" applyNumberFormat="1" applyFont="1" applyBorder="1" applyAlignment="1">
      <alignment horizontal="center"/>
    </xf>
    <xf numFmtId="10" fontId="30" fillId="0" borderId="51" xfId="5" applyNumberFormat="1" applyFont="1" applyBorder="1" applyAlignment="1">
      <alignment horizontal="center"/>
    </xf>
    <xf numFmtId="10" fontId="30" fillId="0" borderId="52" xfId="5" applyNumberFormat="1" applyFont="1" applyBorder="1" applyAlignment="1">
      <alignment horizontal="center"/>
    </xf>
    <xf numFmtId="0" fontId="24" fillId="27" borderId="32" xfId="1" applyFont="1" applyFill="1" applyBorder="1" applyAlignment="1" applyProtection="1">
      <alignment vertical="center"/>
      <protection locked="0"/>
    </xf>
    <xf numFmtId="0" fontId="32" fillId="27" borderId="37" xfId="1" applyFont="1" applyFill="1" applyBorder="1" applyAlignment="1" applyProtection="1">
      <alignment vertical="center"/>
      <protection locked="0"/>
    </xf>
    <xf numFmtId="0" fontId="32" fillId="27" borderId="38" xfId="1" applyFont="1" applyFill="1" applyBorder="1" applyAlignment="1" applyProtection="1">
      <alignment horizontal="center" vertical="center"/>
      <protection locked="0"/>
    </xf>
    <xf numFmtId="10" fontId="30" fillId="0" borderId="41" xfId="5" applyNumberFormat="1" applyFont="1" applyBorder="1" applyAlignment="1">
      <alignment horizontal="center"/>
    </xf>
    <xf numFmtId="10" fontId="30" fillId="0" borderId="53" xfId="5" applyNumberFormat="1" applyFont="1" applyBorder="1" applyAlignment="1">
      <alignment horizontal="center"/>
    </xf>
    <xf numFmtId="0" fontId="24" fillId="27" borderId="41" xfId="1" applyFont="1" applyFill="1" applyBorder="1" applyAlignment="1" applyProtection="1">
      <alignment vertical="center"/>
      <protection locked="0"/>
    </xf>
    <xf numFmtId="0" fontId="32" fillId="0" borderId="53" xfId="1" applyFont="1" applyBorder="1" applyAlignment="1" applyProtection="1">
      <alignment horizontal="center" vertical="center"/>
      <protection locked="0"/>
    </xf>
    <xf numFmtId="0" fontId="24" fillId="27" borderId="43" xfId="1" applyFont="1" applyFill="1" applyBorder="1" applyAlignment="1" applyProtection="1">
      <alignment vertical="center"/>
      <protection locked="0"/>
    </xf>
    <xf numFmtId="10" fontId="30" fillId="0" borderId="54" xfId="5" applyNumberFormat="1" applyFont="1" applyBorder="1" applyAlignment="1">
      <alignment horizontal="center"/>
    </xf>
    <xf numFmtId="10" fontId="30" fillId="0" borderId="55" xfId="5" applyNumberFormat="1" applyFont="1" applyBorder="1" applyAlignment="1">
      <alignment horizontal="center"/>
    </xf>
    <xf numFmtId="0" fontId="24" fillId="27" borderId="45" xfId="1" applyFont="1" applyFill="1" applyBorder="1" applyAlignment="1" applyProtection="1">
      <alignment vertical="center"/>
      <protection locked="0"/>
    </xf>
    <xf numFmtId="0" fontId="32" fillId="0" borderId="56" xfId="1" applyFont="1" applyBorder="1" applyAlignment="1" applyProtection="1">
      <alignment horizontal="center" vertical="center"/>
      <protection locked="0"/>
    </xf>
    <xf numFmtId="0" fontId="24" fillId="27" borderId="47" xfId="1" applyFont="1" applyFill="1" applyBorder="1" applyAlignment="1" applyProtection="1">
      <alignment vertical="center"/>
      <protection locked="0"/>
    </xf>
    <xf numFmtId="10" fontId="30" fillId="0" borderId="57" xfId="5" applyNumberFormat="1" applyFont="1" applyBorder="1" applyAlignment="1">
      <alignment horizontal="center"/>
    </xf>
    <xf numFmtId="10" fontId="30" fillId="0" borderId="48" xfId="5" applyNumberFormat="1" applyFont="1" applyBorder="1" applyAlignment="1">
      <alignment horizontal="center"/>
    </xf>
    <xf numFmtId="0" fontId="32" fillId="0" borderId="33" xfId="1" applyFont="1" applyBorder="1" applyAlignment="1" applyProtection="1">
      <alignment horizontal="center" vertical="center"/>
      <protection locked="0"/>
    </xf>
    <xf numFmtId="0" fontId="32" fillId="27" borderId="58" xfId="1" applyFont="1" applyFill="1" applyBorder="1" applyAlignment="1" applyProtection="1">
      <alignment vertical="center"/>
      <protection locked="0"/>
    </xf>
    <xf numFmtId="168" fontId="30" fillId="29" borderId="38" xfId="4" applyNumberFormat="1" applyFont="1" applyFill="1" applyBorder="1" applyAlignment="1">
      <alignment horizontal="center" vertical="center"/>
    </xf>
    <xf numFmtId="168" fontId="30" fillId="29" borderId="38" xfId="4" applyNumberFormat="1" applyFont="1" applyFill="1" applyBorder="1" applyAlignment="1">
      <alignment horizontal="center" vertical="center" wrapText="1"/>
    </xf>
    <xf numFmtId="0" fontId="32" fillId="30" borderId="0" xfId="3" applyFont="1" applyFill="1" applyBorder="1" applyAlignment="1">
      <alignment vertical="center"/>
    </xf>
    <xf numFmtId="0" fontId="32" fillId="31" borderId="0" xfId="3" applyFont="1" applyFill="1" applyBorder="1" applyAlignment="1">
      <alignment vertical="center"/>
    </xf>
    <xf numFmtId="0" fontId="32" fillId="31" borderId="39" xfId="3" applyFont="1" applyFill="1" applyBorder="1" applyAlignment="1">
      <alignment horizontal="center" vertical="center"/>
    </xf>
    <xf numFmtId="49" fontId="33" fillId="31" borderId="0" xfId="3" applyNumberFormat="1" applyFont="1" applyFill="1" applyBorder="1" applyAlignment="1">
      <alignment vertical="center" wrapText="1"/>
    </xf>
    <xf numFmtId="0" fontId="32" fillId="31" borderId="61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11" borderId="63" xfId="0" applyFont="1" applyFill="1" applyBorder="1" applyAlignment="1">
      <alignment horizontal="left" vertical="center" wrapText="1"/>
    </xf>
    <xf numFmtId="9" fontId="11" fillId="11" borderId="64" xfId="0" applyNumberFormat="1" applyFont="1" applyFill="1" applyBorder="1" applyAlignment="1">
      <alignment horizontal="center" vertical="center" wrapText="1"/>
    </xf>
    <xf numFmtId="9" fontId="11" fillId="11" borderId="65" xfId="0" applyNumberFormat="1" applyFont="1" applyFill="1" applyBorder="1" applyAlignment="1">
      <alignment horizontal="center" vertical="center" wrapText="1"/>
    </xf>
    <xf numFmtId="164" fontId="11" fillId="11" borderId="6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7" borderId="63" xfId="0" applyFont="1" applyFill="1" applyBorder="1" applyAlignment="1">
      <alignment horizontal="left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6" fillId="7" borderId="66" xfId="0" applyFont="1" applyFill="1" applyBorder="1" applyAlignment="1">
      <alignment horizontal="left" vertical="center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left" vertical="center" wrapText="1"/>
    </xf>
    <xf numFmtId="0" fontId="6" fillId="7" borderId="38" xfId="0" applyFont="1" applyFill="1" applyBorder="1" applyAlignment="1">
      <alignment horizontal="left" vertical="center" wrapText="1"/>
    </xf>
    <xf numFmtId="164" fontId="14" fillId="14" borderId="66" xfId="6" applyFont="1" applyFill="1" applyBorder="1" applyAlignment="1">
      <alignment horizontal="center" vertical="center" wrapText="1"/>
    </xf>
    <xf numFmtId="0" fontId="11" fillId="11" borderId="64" xfId="0" applyFont="1" applyFill="1" applyBorder="1" applyAlignment="1">
      <alignment horizontal="center" vertical="center" wrapText="1"/>
    </xf>
    <xf numFmtId="0" fontId="11" fillId="11" borderId="66" xfId="0" applyFont="1" applyFill="1" applyBorder="1" applyAlignment="1">
      <alignment horizontal="left" vertical="center" wrapText="1"/>
    </xf>
    <xf numFmtId="0" fontId="11" fillId="11" borderId="65" xfId="0" applyFont="1" applyFill="1" applyBorder="1" applyAlignment="1">
      <alignment horizontal="left" vertical="center" wrapText="1"/>
    </xf>
    <xf numFmtId="0" fontId="11" fillId="11" borderId="65" xfId="0" applyFont="1" applyFill="1" applyBorder="1" applyAlignment="1">
      <alignment horizontal="center" vertical="center" wrapText="1"/>
    </xf>
    <xf numFmtId="0" fontId="11" fillId="11" borderId="69" xfId="0" applyFont="1" applyFill="1" applyBorder="1" applyAlignment="1">
      <alignment horizontal="center" vertical="center" wrapText="1"/>
    </xf>
    <xf numFmtId="164" fontId="11" fillId="11" borderId="70" xfId="0" applyNumberFormat="1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9" fontId="11" fillId="11" borderId="73" xfId="0" applyNumberFormat="1" applyFont="1" applyFill="1" applyBorder="1" applyAlignment="1">
      <alignment horizontal="center" vertical="center" wrapText="1"/>
    </xf>
    <xf numFmtId="164" fontId="11" fillId="11" borderId="72" xfId="0" applyNumberFormat="1" applyFont="1" applyFill="1" applyBorder="1" applyAlignment="1">
      <alignment horizontal="left" vertical="center" wrapText="1"/>
    </xf>
    <xf numFmtId="9" fontId="11" fillId="11" borderId="65" xfId="0" applyNumberFormat="1" applyFont="1" applyFill="1" applyBorder="1" applyAlignment="1">
      <alignment horizontal="left" vertical="center" wrapText="1"/>
    </xf>
    <xf numFmtId="0" fontId="11" fillId="11" borderId="71" xfId="0" applyFont="1" applyFill="1" applyBorder="1" applyAlignment="1">
      <alignment horizontal="center" vertical="center" wrapText="1"/>
    </xf>
    <xf numFmtId="164" fontId="11" fillId="11" borderId="75" xfId="0" applyNumberFormat="1" applyFont="1" applyFill="1" applyBorder="1" applyAlignment="1">
      <alignment horizontal="left" vertical="center" wrapText="1"/>
    </xf>
    <xf numFmtId="0" fontId="11" fillId="11" borderId="74" xfId="0" applyFont="1" applyFill="1" applyBorder="1" applyAlignment="1">
      <alignment horizontal="center" vertical="center" wrapText="1"/>
    </xf>
    <xf numFmtId="164" fontId="11" fillId="11" borderId="68" xfId="0" applyNumberFormat="1" applyFont="1" applyFill="1" applyBorder="1" applyAlignment="1">
      <alignment horizontal="left" vertical="center" wrapText="1"/>
    </xf>
    <xf numFmtId="9" fontId="11" fillId="11" borderId="67" xfId="0" applyNumberFormat="1" applyFont="1" applyFill="1" applyBorder="1" applyAlignment="1">
      <alignment horizontal="left" vertical="center" wrapText="1"/>
    </xf>
    <xf numFmtId="164" fontId="0" fillId="0" borderId="0" xfId="6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7" borderId="77" xfId="0" applyFont="1" applyFill="1" applyBorder="1" applyAlignment="1">
      <alignment horizontal="left" vertical="center" wrapText="1"/>
    </xf>
    <xf numFmtId="164" fontId="0" fillId="0" borderId="19" xfId="6" applyFont="1" applyBorder="1" applyAlignment="1">
      <alignment horizontal="center" vertical="center"/>
    </xf>
    <xf numFmtId="164" fontId="8" fillId="9" borderId="76" xfId="6" applyFont="1" applyFill="1" applyBorder="1" applyAlignment="1">
      <alignment horizontal="center" vertical="center" wrapText="1"/>
    </xf>
    <xf numFmtId="164" fontId="14" fillId="14" borderId="76" xfId="6" applyFont="1" applyFill="1" applyBorder="1" applyAlignment="1">
      <alignment horizontal="center" vertical="center" wrapText="1"/>
    </xf>
    <xf numFmtId="164" fontId="14" fillId="14" borderId="78" xfId="6" applyFont="1" applyFill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left" vertical="center" wrapText="1"/>
    </xf>
    <xf numFmtId="0" fontId="11" fillId="11" borderId="82" xfId="0" applyFont="1" applyFill="1" applyBorder="1" applyAlignment="1">
      <alignment horizontal="left" vertical="center" wrapText="1"/>
    </xf>
    <xf numFmtId="0" fontId="11" fillId="11" borderId="83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164" fontId="0" fillId="0" borderId="46" xfId="6" applyFont="1" applyFill="1" applyBorder="1" applyAlignment="1">
      <alignment horizontal="center" vertical="center"/>
    </xf>
    <xf numFmtId="164" fontId="8" fillId="0" borderId="46" xfId="6" applyFont="1" applyFill="1" applyBorder="1" applyAlignment="1">
      <alignment horizontal="center" vertical="center" wrapText="1"/>
    </xf>
    <xf numFmtId="164" fontId="14" fillId="0" borderId="46" xfId="6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77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164" fontId="0" fillId="0" borderId="84" xfId="6" applyFont="1" applyFill="1" applyBorder="1" applyAlignment="1">
      <alignment horizontal="center" vertical="center"/>
    </xf>
    <xf numFmtId="164" fontId="35" fillId="0" borderId="26" xfId="6" applyFont="1" applyBorder="1" applyAlignment="1">
      <alignment horizontal="center" vertical="center"/>
    </xf>
    <xf numFmtId="0" fontId="11" fillId="11" borderId="85" xfId="0" applyFont="1" applyFill="1" applyBorder="1" applyAlignment="1">
      <alignment horizontal="left" vertical="center" wrapText="1"/>
    </xf>
    <xf numFmtId="0" fontId="35" fillId="0" borderId="26" xfId="0" applyFont="1" applyBorder="1" applyAlignment="1">
      <alignment horizontal="right" vertical="center"/>
    </xf>
    <xf numFmtId="9" fontId="0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0" fontId="0" fillId="0" borderId="38" xfId="0" applyNumberFormat="1" applyFill="1" applyBorder="1" applyAlignment="1">
      <alignment horizontal="center" vertical="center"/>
    </xf>
    <xf numFmtId="9" fontId="0" fillId="0" borderId="38" xfId="0" applyNumberForma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9" fontId="0" fillId="0" borderId="77" xfId="0" applyNumberFormat="1" applyFill="1" applyBorder="1" applyAlignment="1">
      <alignment horizontal="center" vertical="center"/>
    </xf>
    <xf numFmtId="9" fontId="0" fillId="0" borderId="51" xfId="0" applyNumberFormat="1" applyFill="1" applyBorder="1" applyAlignment="1">
      <alignment horizontal="center" vertical="center"/>
    </xf>
    <xf numFmtId="0" fontId="19" fillId="20" borderId="0" xfId="0" applyFont="1" applyFill="1" applyAlignment="1">
      <alignment horizontal="right" vertical="top" wrapText="1"/>
    </xf>
    <xf numFmtId="0" fontId="17" fillId="18" borderId="0" xfId="0" applyFont="1" applyFill="1" applyAlignment="1">
      <alignment horizontal="left" vertical="top" wrapText="1"/>
    </xf>
    <xf numFmtId="4" fontId="20" fillId="21" borderId="0" xfId="0" applyNumberFormat="1" applyFont="1" applyFill="1" applyAlignment="1">
      <alignment horizontal="right" vertical="top" wrapText="1"/>
    </xf>
    <xf numFmtId="0" fontId="16" fillId="23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1" fillId="26" borderId="0" xfId="0" applyFont="1" applyFill="1" applyAlignment="1">
      <alignment horizontal="center" wrapText="1"/>
    </xf>
    <xf numFmtId="0" fontId="1" fillId="26" borderId="0" xfId="0" applyFont="1" applyFill="1" applyAlignment="1">
      <alignment horizontal="left" vertical="top" wrapText="1"/>
    </xf>
    <xf numFmtId="0" fontId="10" fillId="26" borderId="0" xfId="0" applyFont="1" applyFill="1" applyAlignment="1">
      <alignment horizontal="left" vertical="top" wrapText="1"/>
    </xf>
    <xf numFmtId="0" fontId="6" fillId="24" borderId="14" xfId="0" applyFont="1" applyFill="1" applyBorder="1" applyAlignment="1">
      <alignment horizontal="left" vertical="top" wrapText="1"/>
    </xf>
    <xf numFmtId="0" fontId="1" fillId="26" borderId="14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0" fontId="16" fillId="17" borderId="14" xfId="0" applyFont="1" applyFill="1" applyBorder="1" applyAlignment="1">
      <alignment horizontal="left" vertical="top" wrapText="1"/>
    </xf>
    <xf numFmtId="0" fontId="16" fillId="26" borderId="0" xfId="0" applyFont="1" applyFill="1" applyAlignment="1">
      <alignment horizontal="right" vertical="top" wrapText="1"/>
    </xf>
    <xf numFmtId="0" fontId="16" fillId="16" borderId="14" xfId="0" applyFont="1" applyFill="1" applyBorder="1" applyAlignment="1">
      <alignment horizontal="left" vertical="top" wrapText="1"/>
    </xf>
    <xf numFmtId="0" fontId="1" fillId="26" borderId="14" xfId="0" applyFont="1" applyFill="1" applyBorder="1" applyAlignment="1">
      <alignment horizontal="right" vertical="top" wrapText="1"/>
    </xf>
    <xf numFmtId="0" fontId="1" fillId="26" borderId="14" xfId="0" applyFont="1" applyFill="1" applyBorder="1" applyAlignment="1">
      <alignment horizontal="center" vertical="top" wrapText="1"/>
    </xf>
    <xf numFmtId="0" fontId="10" fillId="26" borderId="0" xfId="0" applyFont="1" applyFill="1" applyAlignment="1">
      <alignment horizontal="right" vertical="top" wrapText="1"/>
    </xf>
    <xf numFmtId="166" fontId="16" fillId="17" borderId="14" xfId="0" applyNumberFormat="1" applyFont="1" applyFill="1" applyBorder="1" applyAlignment="1">
      <alignment horizontal="right" vertical="top" wrapText="1"/>
    </xf>
    <xf numFmtId="166" fontId="16" fillId="16" borderId="14" xfId="0" applyNumberFormat="1" applyFont="1" applyFill="1" applyBorder="1" applyAlignment="1">
      <alignment horizontal="right" vertical="top" wrapText="1"/>
    </xf>
    <xf numFmtId="0" fontId="16" fillId="26" borderId="0" xfId="0" applyFont="1" applyFill="1" applyAlignment="1">
      <alignment horizontal="center" vertical="top" wrapText="1"/>
    </xf>
    <xf numFmtId="4" fontId="10" fillId="26" borderId="0" xfId="0" applyNumberFormat="1" applyFont="1" applyFill="1" applyAlignment="1">
      <alignment horizontal="right" vertical="top" wrapText="1"/>
    </xf>
    <xf numFmtId="0" fontId="24" fillId="27" borderId="22" xfId="1" applyFont="1" applyFill="1" applyBorder="1" applyAlignment="1" applyProtection="1">
      <alignment horizontal="center" vertical="center"/>
      <protection locked="0"/>
    </xf>
    <xf numFmtId="0" fontId="24" fillId="27" borderId="21" xfId="1" applyFont="1" applyFill="1" applyBorder="1" applyAlignment="1" applyProtection="1">
      <alignment horizontal="center" vertical="center"/>
      <protection locked="0"/>
    </xf>
    <xf numFmtId="0" fontId="24" fillId="27" borderId="20" xfId="1" applyFont="1" applyFill="1" applyBorder="1" applyAlignment="1" applyProtection="1">
      <alignment horizontal="center" vertical="center"/>
      <protection locked="0"/>
    </xf>
    <xf numFmtId="0" fontId="24" fillId="27" borderId="19" xfId="1" applyFont="1" applyFill="1" applyBorder="1" applyAlignment="1" applyProtection="1">
      <alignment horizontal="center" vertical="center"/>
      <protection locked="0"/>
    </xf>
    <xf numFmtId="0" fontId="24" fillId="27" borderId="0" xfId="1" applyFont="1" applyFill="1" applyBorder="1" applyAlignment="1" applyProtection="1">
      <alignment horizontal="center" vertical="center"/>
      <protection locked="0"/>
    </xf>
    <xf numFmtId="0" fontId="24" fillId="27" borderId="18" xfId="1" applyFont="1" applyFill="1" applyBorder="1" applyAlignment="1" applyProtection="1">
      <alignment horizontal="center" vertical="center"/>
      <protection locked="0"/>
    </xf>
    <xf numFmtId="0" fontId="24" fillId="27" borderId="17" xfId="1" applyFont="1" applyFill="1" applyBorder="1" applyAlignment="1" applyProtection="1">
      <alignment horizontal="center" vertical="center"/>
      <protection locked="0"/>
    </xf>
    <xf numFmtId="0" fontId="24" fillId="27" borderId="16" xfId="1" applyFont="1" applyFill="1" applyBorder="1" applyAlignment="1" applyProtection="1">
      <alignment horizontal="center" vertical="center"/>
      <protection locked="0"/>
    </xf>
    <xf numFmtId="0" fontId="24" fillId="27" borderId="15" xfId="1" applyFont="1" applyFill="1" applyBorder="1" applyAlignment="1" applyProtection="1">
      <alignment horizontal="center" vertical="center"/>
      <protection locked="0"/>
    </xf>
    <xf numFmtId="0" fontId="32" fillId="31" borderId="37" xfId="3" applyFont="1" applyFill="1" applyBorder="1" applyAlignment="1">
      <alignment horizontal="center" vertical="center"/>
    </xf>
    <xf numFmtId="0" fontId="32" fillId="31" borderId="36" xfId="3" applyFont="1" applyFill="1" applyBorder="1" applyAlignment="1">
      <alignment horizontal="center" vertical="center"/>
    </xf>
    <xf numFmtId="49" fontId="33" fillId="31" borderId="58" xfId="3" applyNumberFormat="1" applyFont="1" applyFill="1" applyBorder="1" applyAlignment="1">
      <alignment horizontal="center" vertical="center" wrapText="1"/>
    </xf>
    <xf numFmtId="49" fontId="33" fillId="31" borderId="50" xfId="3" applyNumberFormat="1" applyFont="1" applyFill="1" applyBorder="1" applyAlignment="1">
      <alignment horizontal="center" vertical="center" wrapText="1"/>
    </xf>
    <xf numFmtId="0" fontId="32" fillId="31" borderId="58" xfId="3" applyFont="1" applyFill="1" applyBorder="1" applyAlignment="1">
      <alignment horizontal="center" vertical="center"/>
    </xf>
    <xf numFmtId="0" fontId="32" fillId="31" borderId="50" xfId="3" applyFont="1" applyFill="1" applyBorder="1" applyAlignment="1">
      <alignment horizontal="center" vertical="center"/>
    </xf>
    <xf numFmtId="0" fontId="32" fillId="30" borderId="60" xfId="3" applyFont="1" applyFill="1" applyBorder="1" applyAlignment="1">
      <alignment horizontal="center" vertical="center"/>
    </xf>
    <xf numFmtId="0" fontId="32" fillId="30" borderId="52" xfId="3" applyFont="1" applyFill="1" applyBorder="1" applyAlignment="1">
      <alignment horizontal="center" vertical="center"/>
    </xf>
    <xf numFmtId="0" fontId="32" fillId="30" borderId="19" xfId="3" applyFont="1" applyFill="1" applyBorder="1" applyAlignment="1">
      <alignment horizontal="center" vertical="center"/>
    </xf>
    <xf numFmtId="0" fontId="32" fillId="30" borderId="0" xfId="3" applyFont="1" applyFill="1" applyBorder="1" applyAlignment="1">
      <alignment horizontal="center" vertical="center"/>
    </xf>
    <xf numFmtId="0" fontId="26" fillId="29" borderId="59" xfId="1" applyFont="1" applyFill="1" applyBorder="1" applyAlignment="1" applyProtection="1">
      <alignment horizontal="center" vertical="center" wrapText="1"/>
      <protection locked="0"/>
    </xf>
    <xf numFmtId="0" fontId="26" fillId="29" borderId="36" xfId="1" applyFont="1" applyFill="1" applyBorder="1" applyAlignment="1" applyProtection="1">
      <alignment horizontal="center" vertical="center" wrapText="1"/>
      <protection locked="0"/>
    </xf>
    <xf numFmtId="0" fontId="31" fillId="0" borderId="27" xfId="3" applyFont="1" applyBorder="1" applyAlignment="1">
      <alignment horizontal="center" vertical="center" wrapText="1"/>
    </xf>
    <xf numFmtId="0" fontId="31" fillId="0" borderId="28" xfId="3" applyFont="1" applyBorder="1" applyAlignment="1">
      <alignment horizontal="center" vertical="center" wrapText="1"/>
    </xf>
    <xf numFmtId="0" fontId="31" fillId="0" borderId="30" xfId="3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64" fontId="35" fillId="0" borderId="27" xfId="6" applyFont="1" applyBorder="1" applyAlignment="1">
      <alignment horizontal="center" vertical="center"/>
    </xf>
    <xf numFmtId="164" fontId="35" fillId="0" borderId="30" xfId="6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7">
    <cellStyle name="Moeda" xfId="6" builtinId="4"/>
    <cellStyle name="Normal" xfId="0" builtinId="0"/>
    <cellStyle name="Normal 2" xfId="3"/>
    <cellStyle name="Normal_Plan2" xfId="1"/>
    <cellStyle name="Porcentagem 2" xfId="5"/>
    <cellStyle name="Separador de milhares 2" xfId="2"/>
    <cellStyle name="Separador de milhares_Plan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62068</xdr:rowOff>
    </xdr:from>
    <xdr:to>
      <xdr:col>4</xdr:col>
      <xdr:colOff>657225</xdr:colOff>
      <xdr:row>2</xdr:row>
      <xdr:rowOff>113825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2068"/>
          <a:ext cx="457200" cy="413707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685800</xdr:colOff>
      <xdr:row>31</xdr:row>
      <xdr:rowOff>163574</xdr:rowOff>
    </xdr:from>
    <xdr:to>
      <xdr:col>2</xdr:col>
      <xdr:colOff>1371601</xdr:colOff>
      <xdr:row>36</xdr:row>
      <xdr:rowOff>141594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5773799"/>
          <a:ext cx="685801" cy="8828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showOutlineSymbols="0" showWhiteSpace="0" workbookViewId="0">
      <selection activeCell="D37" sqref="D37"/>
    </sheetView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>
      <c r="A1" s="1"/>
      <c r="B1" s="1"/>
      <c r="C1" s="1"/>
      <c r="D1" s="1" t="s">
        <v>0</v>
      </c>
      <c r="E1" s="199" t="s">
        <v>1</v>
      </c>
      <c r="F1" s="199"/>
      <c r="G1" s="199" t="s">
        <v>2</v>
      </c>
      <c r="H1" s="199"/>
      <c r="I1" s="199" t="s">
        <v>3</v>
      </c>
      <c r="J1" s="199"/>
    </row>
    <row r="2" spans="1:10" ht="80.099999999999994" customHeight="1">
      <c r="A2" s="14"/>
      <c r="B2" s="14"/>
      <c r="C2" s="14"/>
      <c r="D2" s="14" t="s">
        <v>4</v>
      </c>
      <c r="E2" s="194" t="s">
        <v>5</v>
      </c>
      <c r="F2" s="194"/>
      <c r="G2" s="194" t="s">
        <v>6</v>
      </c>
      <c r="H2" s="194"/>
      <c r="I2" s="194" t="s">
        <v>7</v>
      </c>
      <c r="J2" s="194"/>
    </row>
    <row r="3" spans="1:10" ht="15">
      <c r="A3" s="198" t="s">
        <v>8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30" customHeight="1">
      <c r="A4" s="2" t="s">
        <v>9</v>
      </c>
      <c r="B4" s="4" t="s">
        <v>10</v>
      </c>
      <c r="C4" s="2" t="s">
        <v>11</v>
      </c>
      <c r="D4" s="2" t="s">
        <v>12</v>
      </c>
      <c r="E4" s="3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30" customHeight="1">
      <c r="A5" s="5" t="s">
        <v>19</v>
      </c>
      <c r="B5" s="5"/>
      <c r="C5" s="5"/>
      <c r="D5" s="5" t="s">
        <v>20</v>
      </c>
      <c r="E5" s="5"/>
      <c r="F5" s="6"/>
      <c r="G5" s="5"/>
      <c r="H5" s="5"/>
      <c r="I5" s="7"/>
      <c r="J5" s="8"/>
    </row>
    <row r="6" spans="1:10" ht="30" customHeight="1">
      <c r="A6" s="9" t="s">
        <v>21</v>
      </c>
      <c r="B6" s="11" t="s">
        <v>22</v>
      </c>
      <c r="C6" s="9" t="s">
        <v>23</v>
      </c>
      <c r="D6" s="9" t="s">
        <v>24</v>
      </c>
      <c r="E6" s="10" t="s">
        <v>25</v>
      </c>
      <c r="F6" s="11">
        <v>1</v>
      </c>
      <c r="G6" s="12"/>
      <c r="H6" s="12"/>
      <c r="I6" s="12"/>
      <c r="J6" s="13"/>
    </row>
    <row r="7" spans="1:10" ht="30" customHeight="1">
      <c r="A7" s="9" t="s">
        <v>26</v>
      </c>
      <c r="B7" s="11" t="s">
        <v>27</v>
      </c>
      <c r="C7" s="9" t="s">
        <v>23</v>
      </c>
      <c r="D7" s="9" t="s">
        <v>28</v>
      </c>
      <c r="E7" s="10" t="s">
        <v>25</v>
      </c>
      <c r="F7" s="11">
        <v>1</v>
      </c>
      <c r="G7" s="12"/>
      <c r="H7" s="12"/>
      <c r="I7" s="12"/>
      <c r="J7" s="13"/>
    </row>
    <row r="8" spans="1:10" ht="30" customHeight="1">
      <c r="A8" s="9" t="s">
        <v>29</v>
      </c>
      <c r="B8" s="11" t="s">
        <v>30</v>
      </c>
      <c r="C8" s="9" t="s">
        <v>31</v>
      </c>
      <c r="D8" s="9" t="s">
        <v>32</v>
      </c>
      <c r="E8" s="10" t="s">
        <v>33</v>
      </c>
      <c r="F8" s="11">
        <v>0.5</v>
      </c>
      <c r="G8" s="12"/>
      <c r="H8" s="12"/>
      <c r="I8" s="12"/>
      <c r="J8" s="13"/>
    </row>
    <row r="9" spans="1:10" ht="30" customHeight="1">
      <c r="A9" s="5" t="s">
        <v>34</v>
      </c>
      <c r="B9" s="5"/>
      <c r="C9" s="5"/>
      <c r="D9" s="5" t="s">
        <v>35</v>
      </c>
      <c r="E9" s="5"/>
      <c r="F9" s="6"/>
      <c r="G9" s="5"/>
      <c r="H9" s="5"/>
      <c r="I9" s="7"/>
      <c r="J9" s="8"/>
    </row>
    <row r="10" spans="1:10" ht="30" customHeight="1">
      <c r="A10" s="9" t="s">
        <v>36</v>
      </c>
      <c r="B10" s="11" t="s">
        <v>37</v>
      </c>
      <c r="C10" s="9" t="s">
        <v>31</v>
      </c>
      <c r="D10" s="9" t="s">
        <v>38</v>
      </c>
      <c r="E10" s="10" t="s">
        <v>39</v>
      </c>
      <c r="F10" s="11">
        <v>8.6666667000000004</v>
      </c>
      <c r="G10" s="12"/>
      <c r="H10" s="12"/>
      <c r="I10" s="12"/>
      <c r="J10" s="13"/>
    </row>
    <row r="11" spans="1:10" ht="30" customHeight="1">
      <c r="A11" s="5" t="s">
        <v>40</v>
      </c>
      <c r="B11" s="5"/>
      <c r="C11" s="5"/>
      <c r="D11" s="5" t="s">
        <v>41</v>
      </c>
      <c r="E11" s="5"/>
      <c r="F11" s="6"/>
      <c r="G11" s="5"/>
      <c r="H11" s="5"/>
      <c r="I11" s="7"/>
      <c r="J11" s="8"/>
    </row>
    <row r="12" spans="1:10" ht="30" customHeight="1">
      <c r="A12" s="9" t="s">
        <v>42</v>
      </c>
      <c r="B12" s="11" t="s">
        <v>43</v>
      </c>
      <c r="C12" s="9" t="s">
        <v>31</v>
      </c>
      <c r="D12" s="9" t="s">
        <v>44</v>
      </c>
      <c r="E12" s="10" t="s">
        <v>33</v>
      </c>
      <c r="F12" s="11">
        <v>4</v>
      </c>
      <c r="G12" s="12"/>
      <c r="H12" s="12"/>
      <c r="I12" s="12"/>
      <c r="J12" s="13"/>
    </row>
    <row r="13" spans="1:10" ht="30" customHeight="1">
      <c r="A13" s="9" t="s">
        <v>45</v>
      </c>
      <c r="B13" s="11" t="s">
        <v>46</v>
      </c>
      <c r="C13" s="9" t="s">
        <v>23</v>
      </c>
      <c r="D13" s="9" t="s">
        <v>47</v>
      </c>
      <c r="E13" s="10" t="s">
        <v>33</v>
      </c>
      <c r="F13" s="11">
        <v>4</v>
      </c>
      <c r="G13" s="12"/>
      <c r="H13" s="12"/>
      <c r="I13" s="12"/>
      <c r="J13" s="13"/>
    </row>
    <row r="14" spans="1:10" ht="45" customHeight="1">
      <c r="A14" s="9" t="s">
        <v>48</v>
      </c>
      <c r="B14" s="11" t="s">
        <v>49</v>
      </c>
      <c r="C14" s="9" t="s">
        <v>31</v>
      </c>
      <c r="D14" s="9" t="s">
        <v>50</v>
      </c>
      <c r="E14" s="10" t="s">
        <v>33</v>
      </c>
      <c r="F14" s="11">
        <v>4.84</v>
      </c>
      <c r="G14" s="12"/>
      <c r="H14" s="12"/>
      <c r="I14" s="12"/>
      <c r="J14" s="13"/>
    </row>
    <row r="15" spans="1:10" ht="45" customHeight="1">
      <c r="A15" s="9" t="s">
        <v>51</v>
      </c>
      <c r="B15" s="11" t="s">
        <v>52</v>
      </c>
      <c r="C15" s="9" t="s">
        <v>31</v>
      </c>
      <c r="D15" s="9" t="s">
        <v>53</v>
      </c>
      <c r="E15" s="10" t="s">
        <v>33</v>
      </c>
      <c r="F15" s="11">
        <v>4</v>
      </c>
      <c r="G15" s="12"/>
      <c r="H15" s="12"/>
      <c r="I15" s="12"/>
      <c r="J15" s="13"/>
    </row>
    <row r="16" spans="1:10" ht="45" customHeight="1">
      <c r="A16" s="9" t="s">
        <v>54</v>
      </c>
      <c r="B16" s="11" t="s">
        <v>55</v>
      </c>
      <c r="C16" s="9" t="s">
        <v>31</v>
      </c>
      <c r="D16" s="9" t="s">
        <v>56</v>
      </c>
      <c r="E16" s="10" t="s">
        <v>33</v>
      </c>
      <c r="F16" s="11">
        <v>20</v>
      </c>
      <c r="G16" s="12"/>
      <c r="H16" s="12"/>
      <c r="I16" s="12"/>
      <c r="J16" s="13"/>
    </row>
    <row r="17" spans="1:10" ht="60" customHeight="1">
      <c r="A17" s="9" t="s">
        <v>57</v>
      </c>
      <c r="B17" s="11" t="s">
        <v>58</v>
      </c>
      <c r="C17" s="9" t="s">
        <v>59</v>
      </c>
      <c r="D17" s="9" t="s">
        <v>60</v>
      </c>
      <c r="E17" s="10" t="s">
        <v>61</v>
      </c>
      <c r="F17" s="11">
        <v>1</v>
      </c>
      <c r="G17" s="12"/>
      <c r="H17" s="12"/>
      <c r="I17" s="12"/>
      <c r="J17" s="13"/>
    </row>
    <row r="18" spans="1:10" ht="45" customHeight="1">
      <c r="A18" s="9" t="s">
        <v>62</v>
      </c>
      <c r="B18" s="11" t="s">
        <v>63</v>
      </c>
      <c r="C18" s="9" t="s">
        <v>31</v>
      </c>
      <c r="D18" s="9" t="s">
        <v>64</v>
      </c>
      <c r="E18" s="10" t="s">
        <v>25</v>
      </c>
      <c r="F18" s="11">
        <v>1</v>
      </c>
      <c r="G18" s="12"/>
      <c r="H18" s="12"/>
      <c r="I18" s="12"/>
      <c r="J18" s="13"/>
    </row>
    <row r="19" spans="1:10" ht="45" customHeight="1">
      <c r="A19" s="9" t="s">
        <v>65</v>
      </c>
      <c r="B19" s="11" t="s">
        <v>66</v>
      </c>
      <c r="C19" s="9" t="s">
        <v>31</v>
      </c>
      <c r="D19" s="9" t="s">
        <v>67</v>
      </c>
      <c r="E19" s="10" t="s">
        <v>25</v>
      </c>
      <c r="F19" s="11">
        <v>4</v>
      </c>
      <c r="G19" s="12"/>
      <c r="H19" s="12"/>
      <c r="I19" s="12"/>
      <c r="J19" s="13"/>
    </row>
    <row r="20" spans="1:10" ht="30" customHeight="1">
      <c r="A20" s="9" t="s">
        <v>68</v>
      </c>
      <c r="B20" s="11" t="s">
        <v>69</v>
      </c>
      <c r="C20" s="9" t="s">
        <v>31</v>
      </c>
      <c r="D20" s="9" t="s">
        <v>70</v>
      </c>
      <c r="E20" s="10" t="s">
        <v>71</v>
      </c>
      <c r="F20" s="11">
        <v>1</v>
      </c>
      <c r="G20" s="12"/>
      <c r="H20" s="12"/>
      <c r="I20" s="12"/>
      <c r="J20" s="13"/>
    </row>
    <row r="21" spans="1:10" ht="30" customHeight="1">
      <c r="A21" s="5" t="s">
        <v>72</v>
      </c>
      <c r="B21" s="5"/>
      <c r="C21" s="5"/>
      <c r="D21" s="5" t="s">
        <v>73</v>
      </c>
      <c r="E21" s="5"/>
      <c r="F21" s="6"/>
      <c r="G21" s="5"/>
      <c r="H21" s="5"/>
      <c r="I21" s="7"/>
      <c r="J21" s="8"/>
    </row>
    <row r="22" spans="1:10" ht="75" customHeight="1">
      <c r="A22" s="9" t="s">
        <v>74</v>
      </c>
      <c r="B22" s="11" t="s">
        <v>75</v>
      </c>
      <c r="C22" s="9" t="s">
        <v>31</v>
      </c>
      <c r="D22" s="9" t="s">
        <v>76</v>
      </c>
      <c r="E22" s="10" t="s">
        <v>33</v>
      </c>
      <c r="F22" s="11">
        <v>191.619</v>
      </c>
      <c r="G22" s="12"/>
      <c r="H22" s="12"/>
      <c r="I22" s="12"/>
      <c r="J22" s="13"/>
    </row>
    <row r="23" spans="1:10" ht="75" customHeight="1">
      <c r="A23" s="9" t="s">
        <v>77</v>
      </c>
      <c r="B23" s="11" t="s">
        <v>78</v>
      </c>
      <c r="C23" s="9" t="s">
        <v>31</v>
      </c>
      <c r="D23" s="9" t="s">
        <v>79</v>
      </c>
      <c r="E23" s="10" t="s">
        <v>33</v>
      </c>
      <c r="F23" s="11">
        <v>266.49</v>
      </c>
      <c r="G23" s="12"/>
      <c r="H23" s="12"/>
      <c r="I23" s="12"/>
      <c r="J23" s="13"/>
    </row>
    <row r="24" spans="1:10" ht="60" customHeight="1">
      <c r="A24" s="9" t="s">
        <v>80</v>
      </c>
      <c r="B24" s="11" t="s">
        <v>81</v>
      </c>
      <c r="C24" s="9" t="s">
        <v>31</v>
      </c>
      <c r="D24" s="9" t="s">
        <v>82</v>
      </c>
      <c r="E24" s="10" t="s">
        <v>33</v>
      </c>
      <c r="F24" s="11">
        <v>191.619</v>
      </c>
      <c r="G24" s="12"/>
      <c r="H24" s="12"/>
      <c r="I24" s="12"/>
      <c r="J24" s="13"/>
    </row>
    <row r="25" spans="1:10" ht="30" customHeight="1">
      <c r="A25" s="5" t="s">
        <v>83</v>
      </c>
      <c r="B25" s="5"/>
      <c r="C25" s="5"/>
      <c r="D25" s="5" t="s">
        <v>84</v>
      </c>
      <c r="E25" s="5"/>
      <c r="F25" s="6"/>
      <c r="G25" s="5"/>
      <c r="H25" s="5"/>
      <c r="I25" s="7"/>
      <c r="J25" s="8"/>
    </row>
    <row r="26" spans="1:10" ht="30" customHeight="1">
      <c r="A26" s="9" t="s">
        <v>85</v>
      </c>
      <c r="B26" s="11" t="s">
        <v>86</v>
      </c>
      <c r="C26" s="9" t="s">
        <v>31</v>
      </c>
      <c r="D26" s="9" t="s">
        <v>87</v>
      </c>
      <c r="E26" s="10" t="s">
        <v>33</v>
      </c>
      <c r="F26" s="11">
        <v>840</v>
      </c>
      <c r="G26" s="12"/>
      <c r="H26" s="12"/>
      <c r="I26" s="12"/>
      <c r="J26" s="13"/>
    </row>
    <row r="27" spans="1:10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>
      <c r="A28" s="193"/>
      <c r="B28" s="193"/>
      <c r="C28" s="193"/>
      <c r="D28" s="17"/>
      <c r="E28" s="16"/>
      <c r="F28" s="194" t="s">
        <v>88</v>
      </c>
      <c r="G28" s="193"/>
      <c r="H28" s="195"/>
      <c r="I28" s="193"/>
      <c r="J28" s="193"/>
    </row>
    <row r="29" spans="1:10">
      <c r="A29" s="193"/>
      <c r="B29" s="193"/>
      <c r="C29" s="193"/>
      <c r="D29" s="17"/>
      <c r="E29" s="16"/>
      <c r="F29" s="194" t="s">
        <v>89</v>
      </c>
      <c r="G29" s="193"/>
      <c r="H29" s="195"/>
      <c r="I29" s="193"/>
      <c r="J29" s="193"/>
    </row>
    <row r="30" spans="1:10">
      <c r="A30" s="193"/>
      <c r="B30" s="193"/>
      <c r="C30" s="193"/>
      <c r="D30" s="17"/>
      <c r="E30" s="16"/>
      <c r="F30" s="194" t="s">
        <v>90</v>
      </c>
      <c r="G30" s="193"/>
      <c r="H30" s="195"/>
      <c r="I30" s="193"/>
      <c r="J30" s="193"/>
    </row>
    <row r="31" spans="1:10" ht="60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69.95" customHeight="1">
      <c r="A32" s="196" t="s">
        <v>303</v>
      </c>
      <c r="B32" s="197"/>
      <c r="C32" s="197"/>
      <c r="D32" s="197"/>
      <c r="E32" s="197"/>
      <c r="F32" s="197"/>
      <c r="G32" s="197"/>
      <c r="H32" s="197"/>
      <c r="I32" s="197"/>
      <c r="J32" s="197"/>
    </row>
  </sheetData>
  <mergeCells count="17">
    <mergeCell ref="E1:F1"/>
    <mergeCell ref="G1:H1"/>
    <mergeCell ref="I1:J1"/>
    <mergeCell ref="E2:F2"/>
    <mergeCell ref="G2:H2"/>
    <mergeCell ref="I2:J2"/>
    <mergeCell ref="A30:C30"/>
    <mergeCell ref="F30:G30"/>
    <mergeCell ref="H30:J30"/>
    <mergeCell ref="A32:J32"/>
    <mergeCell ref="A3:J3"/>
    <mergeCell ref="A28:C28"/>
    <mergeCell ref="F28:G28"/>
    <mergeCell ref="H28:J28"/>
    <mergeCell ref="A29:C29"/>
    <mergeCell ref="F29:G29"/>
    <mergeCell ref="H29:J29"/>
  </mergeCells>
  <pageMargins left="0.5" right="0.5" top="1" bottom="1" header="0.5" footer="0.5"/>
  <pageSetup paperSize="9" fitToHeight="0" orientation="landscape"/>
  <headerFooter>
    <oddHeader>&amp;L &amp;CTRE-DF
CNPJ: 04.099.695/0001-61 &amp;R</oddHeader>
    <oddFooter>&amp;L &amp;CPC MUNICIPAL QD 02 LT 06  - ST. IND. GRAFICO -
      BRASILIA / DF
 /
      jose.neves@tre-df.jus.br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showOutlineSymbols="0" showWhiteSpace="0" topLeftCell="A82" workbookViewId="0">
      <selection activeCell="D6" sqref="D6"/>
    </sheetView>
  </sheetViews>
  <sheetFormatPr defaultRowHeight="14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>
      <c r="A1" s="53"/>
      <c r="B1" s="53"/>
      <c r="C1" s="201" t="s">
        <v>0</v>
      </c>
      <c r="D1" s="201"/>
      <c r="E1" s="201" t="s">
        <v>1</v>
      </c>
      <c r="F1" s="201"/>
      <c r="G1" s="201" t="s">
        <v>2</v>
      </c>
      <c r="H1" s="201"/>
      <c r="I1" s="201" t="s">
        <v>3</v>
      </c>
      <c r="J1" s="201"/>
    </row>
    <row r="2" spans="1:10" ht="80.099999999999994" customHeight="1">
      <c r="A2" s="52"/>
      <c r="B2" s="52"/>
      <c r="C2" s="202" t="s">
        <v>4</v>
      </c>
      <c r="D2" s="202"/>
      <c r="E2" s="202" t="s">
        <v>5</v>
      </c>
      <c r="F2" s="202"/>
      <c r="G2" s="202" t="s">
        <v>6</v>
      </c>
      <c r="H2" s="202"/>
      <c r="I2" s="202" t="s">
        <v>7</v>
      </c>
      <c r="J2" s="202"/>
    </row>
    <row r="3" spans="1:10" ht="15">
      <c r="A3" s="200" t="s">
        <v>248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30" customHeight="1">
      <c r="A4" s="47" t="s">
        <v>19</v>
      </c>
      <c r="B4" s="47"/>
      <c r="C4" s="47"/>
      <c r="D4" s="47" t="s">
        <v>20</v>
      </c>
      <c r="E4" s="47"/>
      <c r="F4" s="203"/>
      <c r="G4" s="203"/>
      <c r="H4" s="48"/>
      <c r="I4" s="47"/>
      <c r="J4" s="46"/>
    </row>
    <row r="5" spans="1:10" ht="18" customHeight="1">
      <c r="A5" s="45" t="s">
        <v>21</v>
      </c>
      <c r="B5" s="43" t="s">
        <v>10</v>
      </c>
      <c r="C5" s="45" t="s">
        <v>11</v>
      </c>
      <c r="D5" s="45" t="s">
        <v>12</v>
      </c>
      <c r="E5" s="204" t="s">
        <v>109</v>
      </c>
      <c r="F5" s="204"/>
      <c r="G5" s="44" t="s">
        <v>13</v>
      </c>
      <c r="H5" s="43" t="s">
        <v>14</v>
      </c>
      <c r="I5" s="43" t="s">
        <v>15</v>
      </c>
      <c r="J5" s="43" t="s">
        <v>17</v>
      </c>
    </row>
    <row r="6" spans="1:10" ht="30" customHeight="1">
      <c r="A6" s="41" t="s">
        <v>108</v>
      </c>
      <c r="B6" s="42" t="s">
        <v>22</v>
      </c>
      <c r="C6" s="41" t="s">
        <v>23</v>
      </c>
      <c r="D6" s="41" t="s">
        <v>24</v>
      </c>
      <c r="E6" s="205">
        <v>16</v>
      </c>
      <c r="F6" s="205"/>
      <c r="G6" s="40" t="s">
        <v>25</v>
      </c>
      <c r="H6" s="39">
        <v>1</v>
      </c>
      <c r="I6" s="38"/>
      <c r="J6" s="38"/>
    </row>
    <row r="7" spans="1:10" ht="30" customHeight="1">
      <c r="A7" s="31" t="s">
        <v>103</v>
      </c>
      <c r="B7" s="32" t="s">
        <v>247</v>
      </c>
      <c r="C7" s="31" t="s">
        <v>23</v>
      </c>
      <c r="D7" s="31" t="s">
        <v>246</v>
      </c>
      <c r="E7" s="206" t="s">
        <v>100</v>
      </c>
      <c r="F7" s="206"/>
      <c r="G7" s="30" t="s">
        <v>25</v>
      </c>
      <c r="H7" s="29">
        <v>1</v>
      </c>
      <c r="I7" s="28"/>
      <c r="J7" s="28"/>
    </row>
    <row r="8" spans="1:10">
      <c r="A8" s="27"/>
      <c r="B8" s="27"/>
      <c r="C8" s="27"/>
      <c r="D8" s="27"/>
      <c r="E8" s="27" t="s">
        <v>98</v>
      </c>
      <c r="F8" s="26"/>
      <c r="G8" s="27" t="s">
        <v>97</v>
      </c>
      <c r="H8" s="26">
        <v>0</v>
      </c>
      <c r="I8" s="27" t="s">
        <v>96</v>
      </c>
      <c r="J8" s="26"/>
    </row>
    <row r="9" spans="1:10">
      <c r="A9" s="27"/>
      <c r="B9" s="27"/>
      <c r="C9" s="27"/>
      <c r="D9" s="27"/>
      <c r="E9" s="27" t="s">
        <v>95</v>
      </c>
      <c r="F9" s="26"/>
      <c r="G9" s="27"/>
      <c r="H9" s="207" t="s">
        <v>94</v>
      </c>
      <c r="I9" s="207"/>
      <c r="J9" s="26"/>
    </row>
    <row r="10" spans="1:10" ht="30" customHeight="1" thickBot="1">
      <c r="A10" s="20"/>
      <c r="B10" s="20"/>
      <c r="C10" s="20"/>
      <c r="D10" s="20"/>
      <c r="E10" s="20"/>
      <c r="F10" s="20"/>
      <c r="G10" s="20" t="s">
        <v>93</v>
      </c>
      <c r="H10" s="25" t="s">
        <v>137</v>
      </c>
      <c r="I10" s="20" t="s">
        <v>91</v>
      </c>
      <c r="J10" s="24"/>
    </row>
    <row r="11" spans="1:10" ht="0.95" customHeight="1" thickTop="1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" customHeight="1">
      <c r="A12" s="45" t="s">
        <v>26</v>
      </c>
      <c r="B12" s="43" t="s">
        <v>10</v>
      </c>
      <c r="C12" s="45" t="s">
        <v>11</v>
      </c>
      <c r="D12" s="45" t="s">
        <v>12</v>
      </c>
      <c r="E12" s="204" t="s">
        <v>109</v>
      </c>
      <c r="F12" s="204"/>
      <c r="G12" s="44" t="s">
        <v>13</v>
      </c>
      <c r="H12" s="43" t="s">
        <v>14</v>
      </c>
      <c r="I12" s="43" t="s">
        <v>15</v>
      </c>
      <c r="J12" s="43" t="s">
        <v>17</v>
      </c>
    </row>
    <row r="13" spans="1:10" ht="30" customHeight="1">
      <c r="A13" s="41" t="s">
        <v>108</v>
      </c>
      <c r="B13" s="42" t="s">
        <v>27</v>
      </c>
      <c r="C13" s="41" t="s">
        <v>23</v>
      </c>
      <c r="D13" s="41" t="s">
        <v>28</v>
      </c>
      <c r="E13" s="205">
        <v>210</v>
      </c>
      <c r="F13" s="205"/>
      <c r="G13" s="40" t="s">
        <v>25</v>
      </c>
      <c r="H13" s="39">
        <v>1</v>
      </c>
      <c r="I13" s="38"/>
      <c r="J13" s="38"/>
    </row>
    <row r="14" spans="1:10" ht="30" customHeight="1">
      <c r="A14" s="31" t="s">
        <v>103</v>
      </c>
      <c r="B14" s="32" t="s">
        <v>245</v>
      </c>
      <c r="C14" s="31" t="s">
        <v>23</v>
      </c>
      <c r="D14" s="31" t="s">
        <v>244</v>
      </c>
      <c r="E14" s="206" t="s">
        <v>100</v>
      </c>
      <c r="F14" s="206"/>
      <c r="G14" s="30" t="s">
        <v>25</v>
      </c>
      <c r="H14" s="29">
        <v>1</v>
      </c>
      <c r="I14" s="28"/>
      <c r="J14" s="28"/>
    </row>
    <row r="15" spans="1:10">
      <c r="A15" s="27"/>
      <c r="B15" s="27"/>
      <c r="C15" s="27"/>
      <c r="D15" s="27"/>
      <c r="E15" s="27" t="s">
        <v>98</v>
      </c>
      <c r="F15" s="26"/>
      <c r="G15" s="27" t="s">
        <v>97</v>
      </c>
      <c r="H15" s="26">
        <v>0</v>
      </c>
      <c r="I15" s="27" t="s">
        <v>96</v>
      </c>
      <c r="J15" s="26"/>
    </row>
    <row r="16" spans="1:10">
      <c r="A16" s="27"/>
      <c r="B16" s="27"/>
      <c r="C16" s="27"/>
      <c r="D16" s="27"/>
      <c r="E16" s="27" t="s">
        <v>95</v>
      </c>
      <c r="F16" s="26"/>
      <c r="G16" s="27"/>
      <c r="H16" s="207" t="s">
        <v>94</v>
      </c>
      <c r="I16" s="207"/>
      <c r="J16" s="26"/>
    </row>
    <row r="17" spans="1:10" ht="30" customHeight="1" thickBot="1">
      <c r="A17" s="20"/>
      <c r="B17" s="20"/>
      <c r="C17" s="20"/>
      <c r="D17" s="20"/>
      <c r="E17" s="20"/>
      <c r="F17" s="20"/>
      <c r="G17" s="20" t="s">
        <v>93</v>
      </c>
      <c r="H17" s="25" t="s">
        <v>137</v>
      </c>
      <c r="I17" s="20" t="s">
        <v>91</v>
      </c>
      <c r="J17" s="24"/>
    </row>
    <row r="18" spans="1:10" ht="0.95" customHeight="1" thickTop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8" customHeight="1">
      <c r="A19" s="45" t="s">
        <v>29</v>
      </c>
      <c r="B19" s="43" t="s">
        <v>10</v>
      </c>
      <c r="C19" s="45" t="s">
        <v>11</v>
      </c>
      <c r="D19" s="45" t="s">
        <v>12</v>
      </c>
      <c r="E19" s="204" t="s">
        <v>109</v>
      </c>
      <c r="F19" s="204"/>
      <c r="G19" s="44" t="s">
        <v>13</v>
      </c>
      <c r="H19" s="43" t="s">
        <v>14</v>
      </c>
      <c r="I19" s="43" t="s">
        <v>15</v>
      </c>
      <c r="J19" s="43" t="s">
        <v>17</v>
      </c>
    </row>
    <row r="20" spans="1:10" ht="30" customHeight="1">
      <c r="A20" s="41" t="s">
        <v>108</v>
      </c>
      <c r="B20" s="42" t="s">
        <v>30</v>
      </c>
      <c r="C20" s="41" t="s">
        <v>31</v>
      </c>
      <c r="D20" s="41" t="s">
        <v>32</v>
      </c>
      <c r="E20" s="205" t="s">
        <v>243</v>
      </c>
      <c r="F20" s="205"/>
      <c r="G20" s="40" t="s">
        <v>33</v>
      </c>
      <c r="H20" s="39">
        <v>1</v>
      </c>
      <c r="I20" s="38"/>
      <c r="J20" s="38"/>
    </row>
    <row r="21" spans="1:10" ht="30" customHeight="1">
      <c r="A21" s="36" t="s">
        <v>107</v>
      </c>
      <c r="B21" s="37" t="s">
        <v>242</v>
      </c>
      <c r="C21" s="36" t="s">
        <v>31</v>
      </c>
      <c r="D21" s="36" t="s">
        <v>241</v>
      </c>
      <c r="E21" s="208" t="s">
        <v>104</v>
      </c>
      <c r="F21" s="208"/>
      <c r="G21" s="35" t="s">
        <v>39</v>
      </c>
      <c r="H21" s="34">
        <v>1</v>
      </c>
      <c r="I21" s="33"/>
      <c r="J21" s="33"/>
    </row>
    <row r="22" spans="1:10" ht="30" customHeight="1">
      <c r="A22" s="36" t="s">
        <v>107</v>
      </c>
      <c r="B22" s="37" t="s">
        <v>106</v>
      </c>
      <c r="C22" s="36" t="s">
        <v>31</v>
      </c>
      <c r="D22" s="36" t="s">
        <v>105</v>
      </c>
      <c r="E22" s="208" t="s">
        <v>104</v>
      </c>
      <c r="F22" s="208"/>
      <c r="G22" s="35" t="s">
        <v>39</v>
      </c>
      <c r="H22" s="34">
        <v>2</v>
      </c>
      <c r="I22" s="33"/>
      <c r="J22" s="33"/>
    </row>
    <row r="23" spans="1:10" ht="45" customHeight="1">
      <c r="A23" s="36" t="s">
        <v>107</v>
      </c>
      <c r="B23" s="37" t="s">
        <v>127</v>
      </c>
      <c r="C23" s="36" t="s">
        <v>31</v>
      </c>
      <c r="D23" s="36" t="s">
        <v>126</v>
      </c>
      <c r="E23" s="208" t="s">
        <v>125</v>
      </c>
      <c r="F23" s="208"/>
      <c r="G23" s="35" t="s">
        <v>124</v>
      </c>
      <c r="H23" s="34">
        <v>0.01</v>
      </c>
      <c r="I23" s="33"/>
      <c r="J23" s="33"/>
    </row>
    <row r="24" spans="1:10" ht="30" customHeight="1">
      <c r="A24" s="31" t="s">
        <v>103</v>
      </c>
      <c r="B24" s="32" t="s">
        <v>240</v>
      </c>
      <c r="C24" s="31" t="s">
        <v>31</v>
      </c>
      <c r="D24" s="31" t="s">
        <v>239</v>
      </c>
      <c r="E24" s="206" t="s">
        <v>100</v>
      </c>
      <c r="F24" s="206"/>
      <c r="G24" s="30" t="s">
        <v>71</v>
      </c>
      <c r="H24" s="29">
        <v>1</v>
      </c>
      <c r="I24" s="28"/>
      <c r="J24" s="28"/>
    </row>
    <row r="25" spans="1:10" ht="30" customHeight="1">
      <c r="A25" s="31" t="s">
        <v>103</v>
      </c>
      <c r="B25" s="32" t="s">
        <v>238</v>
      </c>
      <c r="C25" s="31" t="s">
        <v>31</v>
      </c>
      <c r="D25" s="31" t="s">
        <v>237</v>
      </c>
      <c r="E25" s="206" t="s">
        <v>100</v>
      </c>
      <c r="F25" s="206"/>
      <c r="G25" s="30" t="s">
        <v>71</v>
      </c>
      <c r="H25" s="29">
        <v>4</v>
      </c>
      <c r="I25" s="28"/>
      <c r="J25" s="28"/>
    </row>
    <row r="26" spans="1:10" ht="45" customHeight="1">
      <c r="A26" s="31" t="s">
        <v>103</v>
      </c>
      <c r="B26" s="32" t="s">
        <v>236</v>
      </c>
      <c r="C26" s="31" t="s">
        <v>31</v>
      </c>
      <c r="D26" s="31" t="s">
        <v>235</v>
      </c>
      <c r="E26" s="206" t="s">
        <v>100</v>
      </c>
      <c r="F26" s="206"/>
      <c r="G26" s="30" t="s">
        <v>33</v>
      </c>
      <c r="H26" s="29">
        <v>1</v>
      </c>
      <c r="I26" s="28"/>
      <c r="J26" s="28"/>
    </row>
    <row r="27" spans="1:10" ht="30" customHeight="1">
      <c r="A27" s="31" t="s">
        <v>103</v>
      </c>
      <c r="B27" s="32" t="s">
        <v>234</v>
      </c>
      <c r="C27" s="31" t="s">
        <v>31</v>
      </c>
      <c r="D27" s="31" t="s">
        <v>233</v>
      </c>
      <c r="E27" s="206" t="s">
        <v>100</v>
      </c>
      <c r="F27" s="206"/>
      <c r="G27" s="30" t="s">
        <v>119</v>
      </c>
      <c r="H27" s="29">
        <v>0.11</v>
      </c>
      <c r="I27" s="28"/>
      <c r="J27" s="28"/>
    </row>
    <row r="28" spans="1:10">
      <c r="A28" s="27"/>
      <c r="B28" s="27"/>
      <c r="C28" s="27"/>
      <c r="D28" s="27"/>
      <c r="E28" s="27" t="s">
        <v>98</v>
      </c>
      <c r="F28" s="26"/>
      <c r="G28" s="27" t="s">
        <v>97</v>
      </c>
      <c r="H28" s="26">
        <v>0</v>
      </c>
      <c r="I28" s="27" t="s">
        <v>96</v>
      </c>
      <c r="J28" s="26"/>
    </row>
    <row r="29" spans="1:10">
      <c r="A29" s="27"/>
      <c r="B29" s="27"/>
      <c r="C29" s="27"/>
      <c r="D29" s="27"/>
      <c r="E29" s="27" t="s">
        <v>95</v>
      </c>
      <c r="F29" s="26"/>
      <c r="G29" s="27"/>
      <c r="H29" s="207" t="s">
        <v>94</v>
      </c>
      <c r="I29" s="207"/>
      <c r="J29" s="26"/>
    </row>
    <row r="30" spans="1:10" ht="30" customHeight="1" thickBot="1">
      <c r="A30" s="20"/>
      <c r="B30" s="20"/>
      <c r="C30" s="20"/>
      <c r="D30" s="20"/>
      <c r="E30" s="20"/>
      <c r="F30" s="20"/>
      <c r="G30" s="20" t="s">
        <v>93</v>
      </c>
      <c r="H30" s="25" t="s">
        <v>232</v>
      </c>
      <c r="I30" s="20" t="s">
        <v>91</v>
      </c>
      <c r="J30" s="24"/>
    </row>
    <row r="31" spans="1:10" ht="0.95" customHeight="1" thickTop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30" customHeight="1">
      <c r="A32" s="47" t="s">
        <v>34</v>
      </c>
      <c r="B32" s="47"/>
      <c r="C32" s="47"/>
      <c r="D32" s="47" t="s">
        <v>35</v>
      </c>
      <c r="E32" s="47"/>
      <c r="F32" s="203"/>
      <c r="G32" s="203"/>
      <c r="H32" s="48"/>
      <c r="I32" s="47"/>
      <c r="J32" s="46"/>
    </row>
    <row r="33" spans="1:10" ht="18" customHeight="1">
      <c r="A33" s="45" t="s">
        <v>36</v>
      </c>
      <c r="B33" s="43" t="s">
        <v>10</v>
      </c>
      <c r="C33" s="45" t="s">
        <v>11</v>
      </c>
      <c r="D33" s="45" t="s">
        <v>12</v>
      </c>
      <c r="E33" s="204" t="s">
        <v>109</v>
      </c>
      <c r="F33" s="204"/>
      <c r="G33" s="44" t="s">
        <v>13</v>
      </c>
      <c r="H33" s="43" t="s">
        <v>14</v>
      </c>
      <c r="I33" s="43" t="s">
        <v>15</v>
      </c>
      <c r="J33" s="43" t="s">
        <v>17</v>
      </c>
    </row>
    <row r="34" spans="1:10" ht="30" customHeight="1">
      <c r="A34" s="41" t="s">
        <v>108</v>
      </c>
      <c r="B34" s="42" t="s">
        <v>37</v>
      </c>
      <c r="C34" s="41" t="s">
        <v>31</v>
      </c>
      <c r="D34" s="41" t="s">
        <v>38</v>
      </c>
      <c r="E34" s="205" t="s">
        <v>104</v>
      </c>
      <c r="F34" s="205"/>
      <c r="G34" s="40" t="s">
        <v>39</v>
      </c>
      <c r="H34" s="39">
        <v>1</v>
      </c>
      <c r="I34" s="38"/>
      <c r="J34" s="38"/>
    </row>
    <row r="35" spans="1:10" ht="30" customHeight="1">
      <c r="A35" s="36" t="s">
        <v>107</v>
      </c>
      <c r="B35" s="37" t="s">
        <v>231</v>
      </c>
      <c r="C35" s="36" t="s">
        <v>31</v>
      </c>
      <c r="D35" s="36" t="s">
        <v>230</v>
      </c>
      <c r="E35" s="208" t="s">
        <v>104</v>
      </c>
      <c r="F35" s="208"/>
      <c r="G35" s="35" t="s">
        <v>39</v>
      </c>
      <c r="H35" s="34">
        <v>1</v>
      </c>
      <c r="I35" s="33"/>
      <c r="J35" s="33"/>
    </row>
    <row r="36" spans="1:10" ht="30" customHeight="1">
      <c r="A36" s="31" t="s">
        <v>103</v>
      </c>
      <c r="B36" s="32" t="s">
        <v>229</v>
      </c>
      <c r="C36" s="31" t="s">
        <v>31</v>
      </c>
      <c r="D36" s="31" t="s">
        <v>228</v>
      </c>
      <c r="E36" s="206" t="s">
        <v>178</v>
      </c>
      <c r="F36" s="206"/>
      <c r="G36" s="30" t="s">
        <v>39</v>
      </c>
      <c r="H36" s="29">
        <v>1</v>
      </c>
      <c r="I36" s="28"/>
      <c r="J36" s="28"/>
    </row>
    <row r="37" spans="1:10" ht="30" customHeight="1">
      <c r="A37" s="31" t="s">
        <v>103</v>
      </c>
      <c r="B37" s="32" t="s">
        <v>227</v>
      </c>
      <c r="C37" s="31" t="s">
        <v>31</v>
      </c>
      <c r="D37" s="31" t="s">
        <v>226</v>
      </c>
      <c r="E37" s="206" t="s">
        <v>225</v>
      </c>
      <c r="F37" s="206"/>
      <c r="G37" s="30" t="s">
        <v>39</v>
      </c>
      <c r="H37" s="29">
        <v>1</v>
      </c>
      <c r="I37" s="28"/>
      <c r="J37" s="28"/>
    </row>
    <row r="38" spans="1:10" ht="30" customHeight="1">
      <c r="A38" s="31" t="s">
        <v>103</v>
      </c>
      <c r="B38" s="32" t="s">
        <v>224</v>
      </c>
      <c r="C38" s="31" t="s">
        <v>31</v>
      </c>
      <c r="D38" s="31" t="s">
        <v>223</v>
      </c>
      <c r="E38" s="206" t="s">
        <v>222</v>
      </c>
      <c r="F38" s="206"/>
      <c r="G38" s="30" t="s">
        <v>39</v>
      </c>
      <c r="H38" s="29">
        <v>1</v>
      </c>
      <c r="I38" s="28"/>
      <c r="J38" s="28"/>
    </row>
    <row r="39" spans="1:10" ht="30" customHeight="1">
      <c r="A39" s="31" t="s">
        <v>103</v>
      </c>
      <c r="B39" s="32" t="s">
        <v>221</v>
      </c>
      <c r="C39" s="31" t="s">
        <v>31</v>
      </c>
      <c r="D39" s="31" t="s">
        <v>220</v>
      </c>
      <c r="E39" s="206" t="s">
        <v>217</v>
      </c>
      <c r="F39" s="206"/>
      <c r="G39" s="30" t="s">
        <v>39</v>
      </c>
      <c r="H39" s="29">
        <v>1</v>
      </c>
      <c r="I39" s="28"/>
      <c r="J39" s="28"/>
    </row>
    <row r="40" spans="1:10" ht="30" customHeight="1">
      <c r="A40" s="31" t="s">
        <v>103</v>
      </c>
      <c r="B40" s="32" t="s">
        <v>219</v>
      </c>
      <c r="C40" s="31" t="s">
        <v>31</v>
      </c>
      <c r="D40" s="31" t="s">
        <v>218</v>
      </c>
      <c r="E40" s="206" t="s">
        <v>217</v>
      </c>
      <c r="F40" s="206"/>
      <c r="G40" s="30" t="s">
        <v>39</v>
      </c>
      <c r="H40" s="29">
        <v>1</v>
      </c>
      <c r="I40" s="28"/>
      <c r="J40" s="28"/>
    </row>
    <row r="41" spans="1:10">
      <c r="A41" s="27"/>
      <c r="B41" s="27"/>
      <c r="C41" s="27"/>
      <c r="D41" s="27"/>
      <c r="E41" s="27" t="s">
        <v>98</v>
      </c>
      <c r="F41" s="26"/>
      <c r="G41" s="27" t="s">
        <v>97</v>
      </c>
      <c r="H41" s="26">
        <v>0</v>
      </c>
      <c r="I41" s="27" t="s">
        <v>96</v>
      </c>
      <c r="J41" s="26"/>
    </row>
    <row r="42" spans="1:10">
      <c r="A42" s="27"/>
      <c r="B42" s="27"/>
      <c r="C42" s="27"/>
      <c r="D42" s="27"/>
      <c r="E42" s="27" t="s">
        <v>95</v>
      </c>
      <c r="F42" s="26"/>
      <c r="G42" s="27"/>
      <c r="H42" s="207" t="s">
        <v>94</v>
      </c>
      <c r="I42" s="207"/>
      <c r="J42" s="26"/>
    </row>
    <row r="43" spans="1:10" ht="30" customHeight="1" thickBot="1">
      <c r="A43" s="20"/>
      <c r="B43" s="20"/>
      <c r="C43" s="20"/>
      <c r="D43" s="20"/>
      <c r="E43" s="20"/>
      <c r="F43" s="20"/>
      <c r="G43" s="20" t="s">
        <v>93</v>
      </c>
      <c r="H43" s="25" t="s">
        <v>216</v>
      </c>
      <c r="I43" s="20" t="s">
        <v>91</v>
      </c>
      <c r="J43" s="24"/>
    </row>
    <row r="44" spans="1:10" ht="0.95" customHeight="1" thickTop="1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30" customHeight="1">
      <c r="A45" s="47" t="s">
        <v>40</v>
      </c>
      <c r="B45" s="47"/>
      <c r="C45" s="47"/>
      <c r="D45" s="47" t="s">
        <v>41</v>
      </c>
      <c r="E45" s="47"/>
      <c r="F45" s="203"/>
      <c r="G45" s="203"/>
      <c r="H45" s="48"/>
      <c r="I45" s="47"/>
      <c r="J45" s="46"/>
    </row>
    <row r="46" spans="1:10" ht="18" customHeight="1">
      <c r="A46" s="45" t="s">
        <v>42</v>
      </c>
      <c r="B46" s="43" t="s">
        <v>10</v>
      </c>
      <c r="C46" s="45" t="s">
        <v>11</v>
      </c>
      <c r="D46" s="45" t="s">
        <v>12</v>
      </c>
      <c r="E46" s="204" t="s">
        <v>109</v>
      </c>
      <c r="F46" s="204"/>
      <c r="G46" s="44" t="s">
        <v>13</v>
      </c>
      <c r="H46" s="43" t="s">
        <v>14</v>
      </c>
      <c r="I46" s="43" t="s">
        <v>15</v>
      </c>
      <c r="J46" s="43"/>
    </row>
    <row r="47" spans="1:10" ht="30" customHeight="1">
      <c r="A47" s="41" t="s">
        <v>108</v>
      </c>
      <c r="B47" s="42" t="s">
        <v>43</v>
      </c>
      <c r="C47" s="41" t="s">
        <v>31</v>
      </c>
      <c r="D47" s="41" t="s">
        <v>44</v>
      </c>
      <c r="E47" s="205" t="s">
        <v>215</v>
      </c>
      <c r="F47" s="205"/>
      <c r="G47" s="40" t="s">
        <v>33</v>
      </c>
      <c r="H47" s="39">
        <v>1</v>
      </c>
      <c r="I47" s="38"/>
      <c r="J47" s="38"/>
    </row>
    <row r="48" spans="1:10" ht="30" customHeight="1">
      <c r="A48" s="36" t="s">
        <v>107</v>
      </c>
      <c r="B48" s="37" t="s">
        <v>196</v>
      </c>
      <c r="C48" s="36" t="s">
        <v>31</v>
      </c>
      <c r="D48" s="36" t="s">
        <v>195</v>
      </c>
      <c r="E48" s="208" t="s">
        <v>104</v>
      </c>
      <c r="F48" s="208"/>
      <c r="G48" s="35" t="s">
        <v>39</v>
      </c>
      <c r="H48" s="34">
        <v>3.7400000000000003E-2</v>
      </c>
      <c r="I48" s="33"/>
      <c r="J48" s="33"/>
    </row>
    <row r="49" spans="1:10" ht="30" customHeight="1">
      <c r="A49" s="36" t="s">
        <v>107</v>
      </c>
      <c r="B49" s="37" t="s">
        <v>106</v>
      </c>
      <c r="C49" s="36" t="s">
        <v>31</v>
      </c>
      <c r="D49" s="36" t="s">
        <v>105</v>
      </c>
      <c r="E49" s="208" t="s">
        <v>104</v>
      </c>
      <c r="F49" s="208"/>
      <c r="G49" s="35" t="s">
        <v>39</v>
      </c>
      <c r="H49" s="34">
        <v>0.1053</v>
      </c>
      <c r="I49" s="33"/>
      <c r="J49" s="33"/>
    </row>
    <row r="50" spans="1:10">
      <c r="A50" s="27"/>
      <c r="B50" s="27"/>
      <c r="C50" s="27"/>
      <c r="D50" s="27"/>
      <c r="E50" s="27" t="s">
        <v>98</v>
      </c>
      <c r="F50" s="26"/>
      <c r="G50" s="27" t="s">
        <v>97</v>
      </c>
      <c r="H50" s="26">
        <v>0</v>
      </c>
      <c r="I50" s="27" t="s">
        <v>96</v>
      </c>
      <c r="J50" s="26"/>
    </row>
    <row r="51" spans="1:10">
      <c r="A51" s="27"/>
      <c r="B51" s="27"/>
      <c r="C51" s="27"/>
      <c r="D51" s="27"/>
      <c r="E51" s="27" t="s">
        <v>95</v>
      </c>
      <c r="F51" s="26"/>
      <c r="G51" s="27"/>
      <c r="H51" s="207" t="s">
        <v>94</v>
      </c>
      <c r="I51" s="207"/>
      <c r="J51" s="26"/>
    </row>
    <row r="52" spans="1:10" ht="30" customHeight="1" thickBot="1">
      <c r="A52" s="20"/>
      <c r="B52" s="20"/>
      <c r="C52" s="20"/>
      <c r="D52" s="20"/>
      <c r="E52" s="20"/>
      <c r="F52" s="20"/>
      <c r="G52" s="20" t="s">
        <v>93</v>
      </c>
      <c r="H52" s="25" t="s">
        <v>145</v>
      </c>
      <c r="I52" s="20" t="s">
        <v>91</v>
      </c>
      <c r="J52" s="24"/>
    </row>
    <row r="53" spans="1:10" ht="0.95" customHeight="1" thickTop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8" customHeight="1">
      <c r="A54" s="45" t="s">
        <v>45</v>
      </c>
      <c r="B54" s="43" t="s">
        <v>10</v>
      </c>
      <c r="C54" s="45" t="s">
        <v>11</v>
      </c>
      <c r="D54" s="45" t="s">
        <v>12</v>
      </c>
      <c r="E54" s="204" t="s">
        <v>109</v>
      </c>
      <c r="F54" s="204"/>
      <c r="G54" s="44" t="s">
        <v>13</v>
      </c>
      <c r="H54" s="43" t="s">
        <v>14</v>
      </c>
      <c r="I54" s="43" t="s">
        <v>15</v>
      </c>
      <c r="J54" s="43" t="s">
        <v>17</v>
      </c>
    </row>
    <row r="55" spans="1:10" ht="30" customHeight="1">
      <c r="A55" s="41" t="s">
        <v>108</v>
      </c>
      <c r="B55" s="42" t="s">
        <v>46</v>
      </c>
      <c r="C55" s="41" t="s">
        <v>23</v>
      </c>
      <c r="D55" s="41" t="s">
        <v>47</v>
      </c>
      <c r="E55" s="205">
        <v>160</v>
      </c>
      <c r="F55" s="205"/>
      <c r="G55" s="40" t="s">
        <v>33</v>
      </c>
      <c r="H55" s="39">
        <v>1</v>
      </c>
      <c r="I55" s="38"/>
      <c r="J55" s="38"/>
    </row>
    <row r="56" spans="1:10" ht="30" customHeight="1">
      <c r="A56" s="36" t="s">
        <v>107</v>
      </c>
      <c r="B56" s="37" t="s">
        <v>106</v>
      </c>
      <c r="C56" s="36" t="s">
        <v>31</v>
      </c>
      <c r="D56" s="36" t="s">
        <v>105</v>
      </c>
      <c r="E56" s="208" t="s">
        <v>104</v>
      </c>
      <c r="F56" s="208"/>
      <c r="G56" s="35" t="s">
        <v>39</v>
      </c>
      <c r="H56" s="34">
        <v>0.85699999999999998</v>
      </c>
      <c r="I56" s="33"/>
      <c r="J56" s="33"/>
    </row>
    <row r="57" spans="1:10" ht="30" customHeight="1">
      <c r="A57" s="36" t="s">
        <v>107</v>
      </c>
      <c r="B57" s="37" t="s">
        <v>196</v>
      </c>
      <c r="C57" s="36" t="s">
        <v>31</v>
      </c>
      <c r="D57" s="36" t="s">
        <v>195</v>
      </c>
      <c r="E57" s="208" t="s">
        <v>104</v>
      </c>
      <c r="F57" s="208"/>
      <c r="G57" s="35" t="s">
        <v>39</v>
      </c>
      <c r="H57" s="34">
        <v>0.80300000000000005</v>
      </c>
      <c r="I57" s="33"/>
      <c r="J57" s="33"/>
    </row>
    <row r="58" spans="1:10" ht="30" customHeight="1">
      <c r="A58" s="31" t="s">
        <v>103</v>
      </c>
      <c r="B58" s="32" t="s">
        <v>214</v>
      </c>
      <c r="C58" s="31" t="s">
        <v>23</v>
      </c>
      <c r="D58" s="31" t="s">
        <v>213</v>
      </c>
      <c r="E58" s="206" t="s">
        <v>100</v>
      </c>
      <c r="F58" s="206"/>
      <c r="G58" s="30" t="s">
        <v>124</v>
      </c>
      <c r="H58" s="29">
        <v>3.5000000000000003E-2</v>
      </c>
      <c r="I58" s="28"/>
      <c r="J58" s="28"/>
    </row>
    <row r="59" spans="1:10" ht="30" customHeight="1">
      <c r="A59" s="31" t="s">
        <v>103</v>
      </c>
      <c r="B59" s="32" t="s">
        <v>212</v>
      </c>
      <c r="C59" s="31" t="s">
        <v>23</v>
      </c>
      <c r="D59" s="31" t="s">
        <v>211</v>
      </c>
      <c r="E59" s="206" t="s">
        <v>100</v>
      </c>
      <c r="F59" s="206"/>
      <c r="G59" s="30" t="s">
        <v>119</v>
      </c>
      <c r="H59" s="29">
        <v>5.67</v>
      </c>
      <c r="I59" s="28"/>
      <c r="J59" s="28"/>
    </row>
    <row r="60" spans="1:10">
      <c r="A60" s="27"/>
      <c r="B60" s="27"/>
      <c r="C60" s="27"/>
      <c r="D60" s="27"/>
      <c r="E60" s="27" t="s">
        <v>98</v>
      </c>
      <c r="F60" s="26"/>
      <c r="G60" s="27" t="s">
        <v>97</v>
      </c>
      <c r="H60" s="26">
        <v>0</v>
      </c>
      <c r="I60" s="27" t="s">
        <v>96</v>
      </c>
      <c r="J60" s="26"/>
    </row>
    <row r="61" spans="1:10">
      <c r="A61" s="27"/>
      <c r="B61" s="27"/>
      <c r="C61" s="27"/>
      <c r="D61" s="27"/>
      <c r="E61" s="27" t="s">
        <v>95</v>
      </c>
      <c r="F61" s="26"/>
      <c r="G61" s="27"/>
      <c r="H61" s="207" t="s">
        <v>94</v>
      </c>
      <c r="I61" s="207"/>
      <c r="J61" s="26"/>
    </row>
    <row r="62" spans="1:10" ht="30" customHeight="1" thickBot="1">
      <c r="A62" s="20"/>
      <c r="B62" s="20"/>
      <c r="C62" s="20"/>
      <c r="D62" s="20"/>
      <c r="E62" s="20"/>
      <c r="F62" s="20"/>
      <c r="G62" s="20" t="s">
        <v>93</v>
      </c>
      <c r="H62" s="25" t="s">
        <v>145</v>
      </c>
      <c r="I62" s="20" t="s">
        <v>91</v>
      </c>
      <c r="J62" s="24"/>
    </row>
    <row r="63" spans="1:10" ht="0.95" customHeight="1" thickTop="1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8" customHeight="1">
      <c r="A64" s="45" t="s">
        <v>48</v>
      </c>
      <c r="B64" s="43" t="s">
        <v>10</v>
      </c>
      <c r="C64" s="45" t="s">
        <v>11</v>
      </c>
      <c r="D64" s="45" t="s">
        <v>12</v>
      </c>
      <c r="E64" s="204" t="s">
        <v>109</v>
      </c>
      <c r="F64" s="204"/>
      <c r="G64" s="44" t="s">
        <v>13</v>
      </c>
      <c r="H64" s="43" t="s">
        <v>14</v>
      </c>
      <c r="I64" s="43" t="s">
        <v>15</v>
      </c>
      <c r="J64" s="43" t="s">
        <v>17</v>
      </c>
    </row>
    <row r="65" spans="1:10" ht="45" customHeight="1">
      <c r="A65" s="41" t="s">
        <v>108</v>
      </c>
      <c r="B65" s="42" t="s">
        <v>49</v>
      </c>
      <c r="C65" s="41" t="s">
        <v>31</v>
      </c>
      <c r="D65" s="41" t="s">
        <v>50</v>
      </c>
      <c r="E65" s="205" t="s">
        <v>199</v>
      </c>
      <c r="F65" s="205"/>
      <c r="G65" s="40" t="s">
        <v>33</v>
      </c>
      <c r="H65" s="39">
        <v>1</v>
      </c>
      <c r="I65" s="38">
        <v>99.4</v>
      </c>
      <c r="J65" s="38"/>
    </row>
    <row r="66" spans="1:10" ht="30" customHeight="1">
      <c r="A66" s="36" t="s">
        <v>107</v>
      </c>
      <c r="B66" s="37" t="s">
        <v>210</v>
      </c>
      <c r="C66" s="36" t="s">
        <v>31</v>
      </c>
      <c r="D66" s="36" t="s">
        <v>209</v>
      </c>
      <c r="E66" s="208" t="s">
        <v>104</v>
      </c>
      <c r="F66" s="208"/>
      <c r="G66" s="35" t="s">
        <v>39</v>
      </c>
      <c r="H66" s="34">
        <v>0.192</v>
      </c>
      <c r="I66" s="33">
        <v>20.5</v>
      </c>
      <c r="J66" s="33"/>
    </row>
    <row r="67" spans="1:10" ht="30" customHeight="1">
      <c r="A67" s="36" t="s">
        <v>107</v>
      </c>
      <c r="B67" s="37" t="s">
        <v>208</v>
      </c>
      <c r="C67" s="36" t="s">
        <v>31</v>
      </c>
      <c r="D67" s="36" t="s">
        <v>207</v>
      </c>
      <c r="E67" s="208" t="s">
        <v>104</v>
      </c>
      <c r="F67" s="208"/>
      <c r="G67" s="35" t="s">
        <v>39</v>
      </c>
      <c r="H67" s="34">
        <v>0.94799999999999995</v>
      </c>
      <c r="I67" s="33">
        <v>26.2</v>
      </c>
      <c r="J67" s="33"/>
    </row>
    <row r="68" spans="1:10" ht="30" customHeight="1">
      <c r="A68" s="31" t="s">
        <v>103</v>
      </c>
      <c r="B68" s="32" t="s">
        <v>206</v>
      </c>
      <c r="C68" s="31" t="s">
        <v>31</v>
      </c>
      <c r="D68" s="31" t="s">
        <v>205</v>
      </c>
      <c r="E68" s="206" t="s">
        <v>100</v>
      </c>
      <c r="F68" s="206"/>
      <c r="G68" s="30" t="s">
        <v>99</v>
      </c>
      <c r="H68" s="29">
        <v>0.61499999999999999</v>
      </c>
      <c r="I68" s="28">
        <v>19.21</v>
      </c>
      <c r="J68" s="28"/>
    </row>
    <row r="69" spans="1:10" ht="30" customHeight="1">
      <c r="A69" s="31" t="s">
        <v>103</v>
      </c>
      <c r="B69" s="32" t="s">
        <v>204</v>
      </c>
      <c r="C69" s="31" t="s">
        <v>31</v>
      </c>
      <c r="D69" s="31" t="s">
        <v>203</v>
      </c>
      <c r="E69" s="206" t="s">
        <v>100</v>
      </c>
      <c r="F69" s="206"/>
      <c r="G69" s="30" t="s">
        <v>33</v>
      </c>
      <c r="H69" s="29">
        <v>1.125</v>
      </c>
      <c r="I69" s="28">
        <v>50.4</v>
      </c>
      <c r="J69" s="28"/>
    </row>
    <row r="70" spans="1:10" ht="30" customHeight="1">
      <c r="A70" s="31" t="s">
        <v>103</v>
      </c>
      <c r="B70" s="32" t="s">
        <v>202</v>
      </c>
      <c r="C70" s="31" t="s">
        <v>31</v>
      </c>
      <c r="D70" s="31" t="s">
        <v>201</v>
      </c>
      <c r="E70" s="206" t="s">
        <v>100</v>
      </c>
      <c r="F70" s="206"/>
      <c r="G70" s="30" t="s">
        <v>119</v>
      </c>
      <c r="H70" s="29">
        <v>0.26</v>
      </c>
      <c r="I70" s="28">
        <v>8.1999999999999993</v>
      </c>
      <c r="J70" s="28"/>
    </row>
    <row r="71" spans="1:10">
      <c r="A71" s="27"/>
      <c r="B71" s="27"/>
      <c r="C71" s="27"/>
      <c r="D71" s="27"/>
      <c r="E71" s="27" t="s">
        <v>98</v>
      </c>
      <c r="F71" s="26"/>
      <c r="G71" s="27" t="s">
        <v>97</v>
      </c>
      <c r="H71" s="26">
        <v>0</v>
      </c>
      <c r="I71" s="27" t="s">
        <v>96</v>
      </c>
      <c r="J71" s="26"/>
    </row>
    <row r="72" spans="1:10">
      <c r="A72" s="27"/>
      <c r="B72" s="27"/>
      <c r="C72" s="27"/>
      <c r="D72" s="27"/>
      <c r="E72" s="27" t="s">
        <v>95</v>
      </c>
      <c r="F72" s="26"/>
      <c r="G72" s="27"/>
      <c r="H72" s="207" t="s">
        <v>94</v>
      </c>
      <c r="I72" s="207"/>
      <c r="J72" s="26"/>
    </row>
    <row r="73" spans="1:10" ht="30" customHeight="1" thickBot="1">
      <c r="A73" s="20"/>
      <c r="B73" s="20"/>
      <c r="C73" s="20"/>
      <c r="D73" s="20"/>
      <c r="E73" s="20"/>
      <c r="F73" s="20"/>
      <c r="G73" s="20" t="s">
        <v>93</v>
      </c>
      <c r="H73" s="25" t="s">
        <v>200</v>
      </c>
      <c r="I73" s="20" t="s">
        <v>91</v>
      </c>
      <c r="J73" s="24"/>
    </row>
    <row r="74" spans="1:10" ht="0.95" customHeight="1" thickTop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8" customHeight="1">
      <c r="A75" s="45" t="s">
        <v>51</v>
      </c>
      <c r="B75" s="43" t="s">
        <v>10</v>
      </c>
      <c r="C75" s="45" t="s">
        <v>11</v>
      </c>
      <c r="D75" s="45" t="s">
        <v>12</v>
      </c>
      <c r="E75" s="204" t="s">
        <v>109</v>
      </c>
      <c r="F75" s="204"/>
      <c r="G75" s="44" t="s">
        <v>13</v>
      </c>
      <c r="H75" s="43" t="s">
        <v>14</v>
      </c>
      <c r="I75" s="43" t="s">
        <v>15</v>
      </c>
      <c r="J75" s="43" t="s">
        <v>17</v>
      </c>
    </row>
    <row r="76" spans="1:10" ht="45" customHeight="1">
      <c r="A76" s="41" t="s">
        <v>108</v>
      </c>
      <c r="B76" s="42" t="s">
        <v>52</v>
      </c>
      <c r="C76" s="41" t="s">
        <v>31</v>
      </c>
      <c r="D76" s="41" t="s">
        <v>53</v>
      </c>
      <c r="E76" s="205" t="s">
        <v>199</v>
      </c>
      <c r="F76" s="205"/>
      <c r="G76" s="40" t="s">
        <v>33</v>
      </c>
      <c r="H76" s="39">
        <v>1</v>
      </c>
      <c r="I76" s="38">
        <v>51.43</v>
      </c>
      <c r="J76" s="38"/>
    </row>
    <row r="77" spans="1:10" ht="45" customHeight="1">
      <c r="A77" s="36" t="s">
        <v>107</v>
      </c>
      <c r="B77" s="37" t="s">
        <v>198</v>
      </c>
      <c r="C77" s="36" t="s">
        <v>31</v>
      </c>
      <c r="D77" s="36" t="s">
        <v>197</v>
      </c>
      <c r="E77" s="208" t="s">
        <v>104</v>
      </c>
      <c r="F77" s="208"/>
      <c r="G77" s="35" t="s">
        <v>124</v>
      </c>
      <c r="H77" s="34">
        <v>3.5000000000000003E-2</v>
      </c>
      <c r="I77" s="33">
        <v>845.26</v>
      </c>
      <c r="J77" s="33"/>
    </row>
    <row r="78" spans="1:10" ht="30" customHeight="1">
      <c r="A78" s="36" t="s">
        <v>107</v>
      </c>
      <c r="B78" s="37" t="s">
        <v>196</v>
      </c>
      <c r="C78" s="36" t="s">
        <v>31</v>
      </c>
      <c r="D78" s="36" t="s">
        <v>195</v>
      </c>
      <c r="E78" s="208" t="s">
        <v>104</v>
      </c>
      <c r="F78" s="208"/>
      <c r="G78" s="35" t="s">
        <v>39</v>
      </c>
      <c r="H78" s="34">
        <v>0.65900000000000003</v>
      </c>
      <c r="I78" s="33">
        <v>26.2</v>
      </c>
      <c r="J78" s="33"/>
    </row>
    <row r="79" spans="1:10" ht="30" customHeight="1">
      <c r="A79" s="36" t="s">
        <v>107</v>
      </c>
      <c r="B79" s="37" t="s">
        <v>106</v>
      </c>
      <c r="C79" s="36" t="s">
        <v>31</v>
      </c>
      <c r="D79" s="36" t="s">
        <v>105</v>
      </c>
      <c r="E79" s="208" t="s">
        <v>104</v>
      </c>
      <c r="F79" s="208"/>
      <c r="G79" s="35" t="s">
        <v>39</v>
      </c>
      <c r="H79" s="34">
        <v>0.13300000000000001</v>
      </c>
      <c r="I79" s="33">
        <v>19.39</v>
      </c>
      <c r="J79" s="33"/>
    </row>
    <row r="80" spans="1:10" ht="30" customHeight="1">
      <c r="A80" s="31" t="s">
        <v>103</v>
      </c>
      <c r="B80" s="32" t="s">
        <v>194</v>
      </c>
      <c r="C80" s="31" t="s">
        <v>31</v>
      </c>
      <c r="D80" s="31" t="s">
        <v>193</v>
      </c>
      <c r="E80" s="206" t="s">
        <v>100</v>
      </c>
      <c r="F80" s="206"/>
      <c r="G80" s="30" t="s">
        <v>33</v>
      </c>
      <c r="H80" s="29">
        <v>1.04</v>
      </c>
      <c r="I80" s="28">
        <v>1.95</v>
      </c>
      <c r="J80" s="28"/>
    </row>
    <row r="81" spans="1:10">
      <c r="A81" s="27"/>
      <c r="B81" s="27"/>
      <c r="C81" s="27"/>
      <c r="D81" s="27"/>
      <c r="E81" s="27" t="s">
        <v>98</v>
      </c>
      <c r="F81" s="26"/>
      <c r="G81" s="27" t="s">
        <v>97</v>
      </c>
      <c r="H81" s="26">
        <v>0</v>
      </c>
      <c r="I81" s="27" t="s">
        <v>96</v>
      </c>
      <c r="J81" s="26"/>
    </row>
    <row r="82" spans="1:10">
      <c r="A82" s="27"/>
      <c r="B82" s="27"/>
      <c r="C82" s="27"/>
      <c r="D82" s="27"/>
      <c r="E82" s="27" t="s">
        <v>95</v>
      </c>
      <c r="F82" s="26"/>
      <c r="G82" s="27"/>
      <c r="H82" s="207" t="s">
        <v>94</v>
      </c>
      <c r="I82" s="207"/>
      <c r="J82" s="26"/>
    </row>
    <row r="83" spans="1:10" ht="30" customHeight="1" thickBot="1">
      <c r="A83" s="20"/>
      <c r="B83" s="20"/>
      <c r="C83" s="20"/>
      <c r="D83" s="20"/>
      <c r="E83" s="20"/>
      <c r="F83" s="20"/>
      <c r="G83" s="20" t="s">
        <v>93</v>
      </c>
      <c r="H83" s="25" t="s">
        <v>145</v>
      </c>
      <c r="I83" s="20" t="s">
        <v>91</v>
      </c>
      <c r="J83" s="24"/>
    </row>
    <row r="84" spans="1:10" ht="0.95" customHeight="1" thickTop="1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8" customHeight="1">
      <c r="A85" s="45" t="s">
        <v>54</v>
      </c>
      <c r="B85" s="43" t="s">
        <v>10</v>
      </c>
      <c r="C85" s="45" t="s">
        <v>11</v>
      </c>
      <c r="D85" s="45" t="s">
        <v>12</v>
      </c>
      <c r="E85" s="204" t="s">
        <v>109</v>
      </c>
      <c r="F85" s="204"/>
      <c r="G85" s="44" t="s">
        <v>13</v>
      </c>
      <c r="H85" s="43" t="s">
        <v>14</v>
      </c>
      <c r="I85" s="43" t="s">
        <v>15</v>
      </c>
      <c r="J85" s="43" t="s">
        <v>17</v>
      </c>
    </row>
    <row r="86" spans="1:10" ht="45" customHeight="1">
      <c r="A86" s="41" t="s">
        <v>108</v>
      </c>
      <c r="B86" s="42" t="s">
        <v>55</v>
      </c>
      <c r="C86" s="41" t="s">
        <v>31</v>
      </c>
      <c r="D86" s="41" t="s">
        <v>56</v>
      </c>
      <c r="E86" s="205" t="s">
        <v>117</v>
      </c>
      <c r="F86" s="205"/>
      <c r="G86" s="40" t="s">
        <v>33</v>
      </c>
      <c r="H86" s="39">
        <v>1</v>
      </c>
      <c r="I86" s="38">
        <v>19.34</v>
      </c>
      <c r="J86" s="38"/>
    </row>
    <row r="87" spans="1:10" ht="30" customHeight="1">
      <c r="A87" s="36" t="s">
        <v>107</v>
      </c>
      <c r="B87" s="37" t="s">
        <v>116</v>
      </c>
      <c r="C87" s="36" t="s">
        <v>31</v>
      </c>
      <c r="D87" s="36" t="s">
        <v>115</v>
      </c>
      <c r="E87" s="208" t="s">
        <v>104</v>
      </c>
      <c r="F87" s="208"/>
      <c r="G87" s="35" t="s">
        <v>39</v>
      </c>
      <c r="H87" s="34">
        <v>0.17599999999999999</v>
      </c>
      <c r="I87" s="33">
        <v>27.25</v>
      </c>
      <c r="J87" s="33"/>
    </row>
    <row r="88" spans="1:10" ht="30" customHeight="1">
      <c r="A88" s="36" t="s">
        <v>107</v>
      </c>
      <c r="B88" s="37" t="s">
        <v>106</v>
      </c>
      <c r="C88" s="36" t="s">
        <v>31</v>
      </c>
      <c r="D88" s="36" t="s">
        <v>105</v>
      </c>
      <c r="E88" s="208" t="s">
        <v>104</v>
      </c>
      <c r="F88" s="208"/>
      <c r="G88" s="35" t="s">
        <v>39</v>
      </c>
      <c r="H88" s="34">
        <v>4.3999999999999997E-2</v>
      </c>
      <c r="I88" s="33">
        <v>19.39</v>
      </c>
      <c r="J88" s="33"/>
    </row>
    <row r="89" spans="1:10" ht="30" customHeight="1">
      <c r="A89" s="31" t="s">
        <v>103</v>
      </c>
      <c r="B89" s="32" t="s">
        <v>192</v>
      </c>
      <c r="C89" s="31" t="s">
        <v>31</v>
      </c>
      <c r="D89" s="31" t="s">
        <v>191</v>
      </c>
      <c r="E89" s="206" t="s">
        <v>100</v>
      </c>
      <c r="F89" s="206"/>
      <c r="G89" s="30" t="s">
        <v>119</v>
      </c>
      <c r="H89" s="29">
        <v>1.9379999999999999</v>
      </c>
      <c r="I89" s="28">
        <v>7.07</v>
      </c>
      <c r="J89" s="28"/>
    </row>
    <row r="90" spans="1:10">
      <c r="A90" s="27"/>
      <c r="B90" s="27"/>
      <c r="C90" s="27"/>
      <c r="D90" s="27"/>
      <c r="E90" s="27" t="s">
        <v>98</v>
      </c>
      <c r="F90" s="26"/>
      <c r="G90" s="27" t="s">
        <v>97</v>
      </c>
      <c r="H90" s="26">
        <v>0</v>
      </c>
      <c r="I90" s="27" t="s">
        <v>96</v>
      </c>
      <c r="J90" s="26"/>
    </row>
    <row r="91" spans="1:10">
      <c r="A91" s="27"/>
      <c r="B91" s="27"/>
      <c r="C91" s="27"/>
      <c r="D91" s="27"/>
      <c r="E91" s="27" t="s">
        <v>95</v>
      </c>
      <c r="F91" s="26"/>
      <c r="G91" s="27"/>
      <c r="H91" s="207" t="s">
        <v>94</v>
      </c>
      <c r="I91" s="207"/>
      <c r="J91" s="26"/>
    </row>
    <row r="92" spans="1:10" ht="30" customHeight="1" thickBot="1">
      <c r="A92" s="20"/>
      <c r="B92" s="20"/>
      <c r="C92" s="20"/>
      <c r="D92" s="20"/>
      <c r="E92" s="20"/>
      <c r="F92" s="20"/>
      <c r="G92" s="20" t="s">
        <v>93</v>
      </c>
      <c r="H92" s="25" t="s">
        <v>190</v>
      </c>
      <c r="I92" s="20" t="s">
        <v>91</v>
      </c>
      <c r="J92" s="24"/>
    </row>
    <row r="93" spans="1:10" ht="0.95" customHeight="1" thickTop="1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8" customHeight="1">
      <c r="A94" s="45" t="s">
        <v>57</v>
      </c>
      <c r="B94" s="43" t="s">
        <v>10</v>
      </c>
      <c r="C94" s="45" t="s">
        <v>11</v>
      </c>
      <c r="D94" s="45" t="s">
        <v>12</v>
      </c>
      <c r="E94" s="204" t="s">
        <v>109</v>
      </c>
      <c r="F94" s="204"/>
      <c r="G94" s="44" t="s">
        <v>13</v>
      </c>
      <c r="H94" s="43" t="s">
        <v>14</v>
      </c>
      <c r="I94" s="43" t="s">
        <v>15</v>
      </c>
      <c r="J94" s="43" t="s">
        <v>17</v>
      </c>
    </row>
    <row r="95" spans="1:10" ht="60" customHeight="1">
      <c r="A95" s="41" t="s">
        <v>108</v>
      </c>
      <c r="B95" s="42" t="s">
        <v>58</v>
      </c>
      <c r="C95" s="41" t="s">
        <v>59</v>
      </c>
      <c r="D95" s="41" t="s">
        <v>60</v>
      </c>
      <c r="E95" s="205" t="s">
        <v>189</v>
      </c>
      <c r="F95" s="205"/>
      <c r="G95" s="40" t="s">
        <v>61</v>
      </c>
      <c r="H95" s="39">
        <v>1</v>
      </c>
      <c r="I95" s="38">
        <v>34849.22</v>
      </c>
      <c r="J95" s="38"/>
    </row>
    <row r="96" spans="1:10" ht="15" customHeight="1">
      <c r="A96" s="204" t="s">
        <v>188</v>
      </c>
      <c r="B96" s="209" t="s">
        <v>10</v>
      </c>
      <c r="C96" s="204" t="s">
        <v>11</v>
      </c>
      <c r="D96" s="204" t="s">
        <v>187</v>
      </c>
      <c r="E96" s="209" t="s">
        <v>161</v>
      </c>
      <c r="F96" s="210" t="s">
        <v>186</v>
      </c>
      <c r="G96" s="209"/>
      <c r="H96" s="210" t="s">
        <v>185</v>
      </c>
      <c r="I96" s="209"/>
      <c r="J96" s="209" t="s">
        <v>158</v>
      </c>
    </row>
    <row r="97" spans="1:10" ht="15" customHeight="1">
      <c r="A97" s="209"/>
      <c r="B97" s="209"/>
      <c r="C97" s="209"/>
      <c r="D97" s="209"/>
      <c r="E97" s="209"/>
      <c r="F97" s="43" t="s">
        <v>184</v>
      </c>
      <c r="G97" s="43" t="s">
        <v>183</v>
      </c>
      <c r="H97" s="43" t="s">
        <v>184</v>
      </c>
      <c r="I97" s="43" t="s">
        <v>183</v>
      </c>
      <c r="J97" s="209"/>
    </row>
    <row r="98" spans="1:10" ht="30" customHeight="1">
      <c r="A98" s="31" t="s">
        <v>103</v>
      </c>
      <c r="B98" s="32" t="s">
        <v>182</v>
      </c>
      <c r="C98" s="31" t="s">
        <v>59</v>
      </c>
      <c r="D98" s="31" t="s">
        <v>181</v>
      </c>
      <c r="E98" s="29">
        <v>1</v>
      </c>
      <c r="F98" s="28">
        <v>1</v>
      </c>
      <c r="G98" s="28">
        <v>0</v>
      </c>
      <c r="H98" s="51"/>
      <c r="I98" s="51"/>
      <c r="J98" s="51"/>
    </row>
    <row r="99" spans="1:10" ht="20.100000000000001" customHeight="1">
      <c r="A99" s="211"/>
      <c r="B99" s="211"/>
      <c r="C99" s="211"/>
      <c r="D99" s="211"/>
      <c r="E99" s="211"/>
      <c r="F99" s="211"/>
      <c r="G99" s="211" t="s">
        <v>180</v>
      </c>
      <c r="H99" s="211"/>
      <c r="I99" s="211"/>
      <c r="J99" s="49"/>
    </row>
    <row r="100" spans="1:10" ht="20.100000000000001" customHeight="1">
      <c r="A100" s="45" t="s">
        <v>179</v>
      </c>
      <c r="B100" s="43" t="s">
        <v>10</v>
      </c>
      <c r="C100" s="45" t="s">
        <v>11</v>
      </c>
      <c r="D100" s="45" t="s">
        <v>178</v>
      </c>
      <c r="E100" s="43" t="s">
        <v>161</v>
      </c>
      <c r="F100" s="209" t="s">
        <v>177</v>
      </c>
      <c r="G100" s="209"/>
      <c r="H100" s="209"/>
      <c r="I100" s="209"/>
      <c r="J100" s="43" t="s">
        <v>158</v>
      </c>
    </row>
    <row r="101" spans="1:10" ht="30" customHeight="1">
      <c r="A101" s="31" t="s">
        <v>103</v>
      </c>
      <c r="B101" s="32" t="s">
        <v>176</v>
      </c>
      <c r="C101" s="31" t="s">
        <v>59</v>
      </c>
      <c r="D101" s="31" t="s">
        <v>175</v>
      </c>
      <c r="E101" s="29">
        <v>2</v>
      </c>
      <c r="F101" s="31"/>
      <c r="G101" s="31"/>
      <c r="H101" s="31"/>
      <c r="I101" s="51"/>
      <c r="J101" s="51"/>
    </row>
    <row r="102" spans="1:10" ht="20.100000000000001" customHeight="1">
      <c r="A102" s="211"/>
      <c r="B102" s="211"/>
      <c r="C102" s="211"/>
      <c r="D102" s="211"/>
      <c r="E102" s="211"/>
      <c r="F102" s="211"/>
      <c r="G102" s="211" t="s">
        <v>174</v>
      </c>
      <c r="H102" s="211"/>
      <c r="I102" s="211"/>
      <c r="J102" s="49"/>
    </row>
    <row r="103" spans="1:10" ht="20.100000000000001" customHeight="1">
      <c r="A103" s="211"/>
      <c r="B103" s="211"/>
      <c r="C103" s="211"/>
      <c r="D103" s="211"/>
      <c r="E103" s="211"/>
      <c r="F103" s="211"/>
      <c r="G103" s="211" t="s">
        <v>173</v>
      </c>
      <c r="H103" s="211"/>
      <c r="I103" s="211"/>
      <c r="J103" s="49"/>
    </row>
    <row r="104" spans="1:10" ht="20.100000000000001" customHeight="1">
      <c r="A104" s="211"/>
      <c r="B104" s="211"/>
      <c r="C104" s="211"/>
      <c r="D104" s="211"/>
      <c r="E104" s="211"/>
      <c r="F104" s="211"/>
      <c r="G104" s="211" t="s">
        <v>172</v>
      </c>
      <c r="H104" s="211"/>
      <c r="I104" s="211"/>
      <c r="J104" s="49"/>
    </row>
    <row r="105" spans="1:10" ht="20.100000000000001" customHeight="1">
      <c r="A105" s="211"/>
      <c r="B105" s="211"/>
      <c r="C105" s="211"/>
      <c r="D105" s="211"/>
      <c r="E105" s="211"/>
      <c r="F105" s="211"/>
      <c r="G105" s="211" t="s">
        <v>171</v>
      </c>
      <c r="H105" s="211"/>
      <c r="I105" s="211"/>
      <c r="J105" s="49"/>
    </row>
    <row r="106" spans="1:10" ht="20.100000000000001" customHeight="1">
      <c r="A106" s="211"/>
      <c r="B106" s="211"/>
      <c r="C106" s="211"/>
      <c r="D106" s="211"/>
      <c r="E106" s="211"/>
      <c r="F106" s="211"/>
      <c r="G106" s="211" t="s">
        <v>170</v>
      </c>
      <c r="H106" s="211"/>
      <c r="I106" s="211"/>
      <c r="J106" s="49"/>
    </row>
    <row r="107" spans="1:10" ht="20.100000000000001" customHeight="1">
      <c r="A107" s="211"/>
      <c r="B107" s="211"/>
      <c r="C107" s="211"/>
      <c r="D107" s="211"/>
      <c r="E107" s="211"/>
      <c r="F107" s="211"/>
      <c r="G107" s="211" t="s">
        <v>169</v>
      </c>
      <c r="H107" s="211"/>
      <c r="I107" s="211"/>
      <c r="J107" s="49"/>
    </row>
    <row r="108" spans="1:10" ht="20.100000000000001" customHeight="1">
      <c r="A108" s="211"/>
      <c r="B108" s="211"/>
      <c r="C108" s="211"/>
      <c r="D108" s="211"/>
      <c r="E108" s="211"/>
      <c r="F108" s="211"/>
      <c r="G108" s="211" t="s">
        <v>168</v>
      </c>
      <c r="H108" s="211"/>
      <c r="I108" s="211"/>
      <c r="J108" s="49"/>
    </row>
    <row r="109" spans="1:10" ht="20.100000000000001" customHeight="1">
      <c r="A109" s="45" t="s">
        <v>167</v>
      </c>
      <c r="B109" s="43" t="s">
        <v>11</v>
      </c>
      <c r="C109" s="45" t="s">
        <v>10</v>
      </c>
      <c r="D109" s="45" t="s">
        <v>100</v>
      </c>
      <c r="E109" s="43" t="s">
        <v>161</v>
      </c>
      <c r="F109" s="43" t="s">
        <v>160</v>
      </c>
      <c r="G109" s="209" t="s">
        <v>159</v>
      </c>
      <c r="H109" s="209"/>
      <c r="I109" s="209"/>
      <c r="J109" s="43" t="s">
        <v>158</v>
      </c>
    </row>
    <row r="110" spans="1:10" ht="30" customHeight="1">
      <c r="A110" s="31" t="s">
        <v>103</v>
      </c>
      <c r="B110" s="32" t="s">
        <v>59</v>
      </c>
      <c r="C110" s="31" t="s">
        <v>166</v>
      </c>
      <c r="D110" s="31" t="s">
        <v>165</v>
      </c>
      <c r="E110" s="29">
        <v>1</v>
      </c>
      <c r="F110" s="30" t="s">
        <v>61</v>
      </c>
      <c r="G110" s="212"/>
      <c r="H110" s="212"/>
      <c r="I110" s="206"/>
      <c r="J110" s="51"/>
    </row>
    <row r="111" spans="1:10" ht="20.100000000000001" customHeight="1">
      <c r="A111" s="211"/>
      <c r="B111" s="211"/>
      <c r="C111" s="211"/>
      <c r="D111" s="211"/>
      <c r="E111" s="211"/>
      <c r="F111" s="211"/>
      <c r="G111" s="211" t="s">
        <v>164</v>
      </c>
      <c r="H111" s="211"/>
      <c r="I111" s="211"/>
      <c r="J111" s="49"/>
    </row>
    <row r="112" spans="1:10" ht="20.100000000000001" customHeight="1">
      <c r="A112" s="45" t="s">
        <v>163</v>
      </c>
      <c r="B112" s="43" t="s">
        <v>11</v>
      </c>
      <c r="C112" s="45" t="s">
        <v>10</v>
      </c>
      <c r="D112" s="45" t="s">
        <v>162</v>
      </c>
      <c r="E112" s="43" t="s">
        <v>161</v>
      </c>
      <c r="F112" s="43" t="s">
        <v>160</v>
      </c>
      <c r="G112" s="209" t="s">
        <v>159</v>
      </c>
      <c r="H112" s="209"/>
      <c r="I112" s="209"/>
      <c r="J112" s="43" t="s">
        <v>158</v>
      </c>
    </row>
    <row r="113" spans="1:10" ht="30" customHeight="1">
      <c r="A113" s="36" t="s">
        <v>152</v>
      </c>
      <c r="B113" s="37" t="s">
        <v>59</v>
      </c>
      <c r="C113" s="36">
        <v>407819</v>
      </c>
      <c r="D113" s="36" t="s">
        <v>157</v>
      </c>
      <c r="E113" s="34">
        <v>190.512</v>
      </c>
      <c r="F113" s="35" t="s">
        <v>156</v>
      </c>
      <c r="G113" s="213"/>
      <c r="H113" s="213"/>
      <c r="I113" s="208"/>
      <c r="J113" s="50"/>
    </row>
    <row r="114" spans="1:10" ht="30" customHeight="1">
      <c r="A114" s="36" t="s">
        <v>152</v>
      </c>
      <c r="B114" s="37" t="s">
        <v>59</v>
      </c>
      <c r="C114" s="36">
        <v>1107892</v>
      </c>
      <c r="D114" s="36" t="s">
        <v>155</v>
      </c>
      <c r="E114" s="34">
        <v>2.6459999999999999</v>
      </c>
      <c r="F114" s="35" t="s">
        <v>124</v>
      </c>
      <c r="G114" s="213"/>
      <c r="H114" s="213"/>
      <c r="I114" s="208"/>
      <c r="J114" s="50"/>
    </row>
    <row r="115" spans="1:10" ht="30" customHeight="1">
      <c r="A115" s="36" t="s">
        <v>152</v>
      </c>
      <c r="B115" s="37" t="s">
        <v>59</v>
      </c>
      <c r="C115" s="36">
        <v>4805750</v>
      </c>
      <c r="D115" s="36" t="s">
        <v>154</v>
      </c>
      <c r="E115" s="34">
        <v>3.0870000000000002</v>
      </c>
      <c r="F115" s="35" t="s">
        <v>124</v>
      </c>
      <c r="G115" s="213"/>
      <c r="H115" s="213"/>
      <c r="I115" s="208"/>
      <c r="J115" s="50"/>
    </row>
    <row r="116" spans="1:10" ht="30" customHeight="1">
      <c r="A116" s="36" t="s">
        <v>152</v>
      </c>
      <c r="B116" s="37" t="s">
        <v>59</v>
      </c>
      <c r="C116" s="36">
        <v>3106119</v>
      </c>
      <c r="D116" s="36" t="s">
        <v>153</v>
      </c>
      <c r="E116" s="34">
        <v>5.04</v>
      </c>
      <c r="F116" s="35" t="s">
        <v>33</v>
      </c>
      <c r="G116" s="213"/>
      <c r="H116" s="213"/>
      <c r="I116" s="208"/>
      <c r="J116" s="50"/>
    </row>
    <row r="117" spans="1:10" ht="30" customHeight="1">
      <c r="A117" s="36" t="s">
        <v>152</v>
      </c>
      <c r="B117" s="37" t="s">
        <v>59</v>
      </c>
      <c r="C117" s="36">
        <v>2003850</v>
      </c>
      <c r="D117" s="36" t="s">
        <v>151</v>
      </c>
      <c r="E117" s="34">
        <v>0.441</v>
      </c>
      <c r="F117" s="35" t="s">
        <v>124</v>
      </c>
      <c r="G117" s="213"/>
      <c r="H117" s="213"/>
      <c r="I117" s="208"/>
      <c r="J117" s="50"/>
    </row>
    <row r="118" spans="1:10" ht="20.100000000000001" customHeight="1">
      <c r="A118" s="211"/>
      <c r="B118" s="211"/>
      <c r="C118" s="211"/>
      <c r="D118" s="211"/>
      <c r="E118" s="211"/>
      <c r="F118" s="211"/>
      <c r="G118" s="211" t="s">
        <v>150</v>
      </c>
      <c r="H118" s="211"/>
      <c r="I118" s="211"/>
      <c r="J118" s="49"/>
    </row>
    <row r="119" spans="1:10">
      <c r="A119" s="27"/>
      <c r="B119" s="27"/>
      <c r="C119" s="27"/>
      <c r="D119" s="27"/>
      <c r="E119" s="27" t="s">
        <v>98</v>
      </c>
      <c r="F119" s="26"/>
      <c r="G119" s="27" t="s">
        <v>97</v>
      </c>
      <c r="H119" s="26">
        <v>0</v>
      </c>
      <c r="I119" s="27" t="s">
        <v>96</v>
      </c>
      <c r="J119" s="26"/>
    </row>
    <row r="120" spans="1:10">
      <c r="A120" s="27"/>
      <c r="B120" s="27"/>
      <c r="C120" s="27"/>
      <c r="D120" s="27"/>
      <c r="E120" s="27" t="s">
        <v>95</v>
      </c>
      <c r="F120" s="26"/>
      <c r="G120" s="27"/>
      <c r="H120" s="207" t="s">
        <v>94</v>
      </c>
      <c r="I120" s="207"/>
      <c r="J120" s="26"/>
    </row>
    <row r="121" spans="1:10" ht="30" customHeight="1" thickBot="1">
      <c r="A121" s="20"/>
      <c r="B121" s="20"/>
      <c r="C121" s="20"/>
      <c r="D121" s="20"/>
      <c r="E121" s="20"/>
      <c r="F121" s="20"/>
      <c r="G121" s="20" t="s">
        <v>93</v>
      </c>
      <c r="H121" s="25" t="s">
        <v>137</v>
      </c>
      <c r="I121" s="20" t="s">
        <v>91</v>
      </c>
      <c r="J121" s="24"/>
    </row>
    <row r="122" spans="1:10" ht="0.95" customHeight="1" thickTop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8" customHeight="1">
      <c r="A123" s="45"/>
      <c r="B123" s="43" t="s">
        <v>10</v>
      </c>
      <c r="C123" s="45" t="s">
        <v>11</v>
      </c>
      <c r="D123" s="45" t="s">
        <v>12</v>
      </c>
      <c r="E123" s="204" t="s">
        <v>109</v>
      </c>
      <c r="F123" s="204"/>
      <c r="G123" s="44" t="s">
        <v>13</v>
      </c>
      <c r="H123" s="43" t="s">
        <v>14</v>
      </c>
      <c r="I123" s="43" t="s">
        <v>15</v>
      </c>
      <c r="J123" s="43" t="s">
        <v>17</v>
      </c>
    </row>
    <row r="124" spans="1:10" ht="45" customHeight="1">
      <c r="A124" s="41" t="s">
        <v>103</v>
      </c>
      <c r="B124" s="42" t="s">
        <v>63</v>
      </c>
      <c r="C124" s="41" t="s">
        <v>31</v>
      </c>
      <c r="D124" s="41" t="s">
        <v>64</v>
      </c>
      <c r="E124" s="205" t="s">
        <v>100</v>
      </c>
      <c r="F124" s="205"/>
      <c r="G124" s="40" t="s">
        <v>25</v>
      </c>
      <c r="H124" s="39">
        <v>1</v>
      </c>
      <c r="I124" s="38">
        <v>0</v>
      </c>
      <c r="J124" s="38"/>
    </row>
    <row r="125" spans="1:10">
      <c r="A125" s="27"/>
      <c r="B125" s="27"/>
      <c r="C125" s="27"/>
      <c r="D125" s="27"/>
      <c r="E125" s="27" t="s">
        <v>98</v>
      </c>
      <c r="F125" s="26"/>
      <c r="G125" s="27" t="s">
        <v>97</v>
      </c>
      <c r="H125" s="26">
        <v>0</v>
      </c>
      <c r="I125" s="27" t="s">
        <v>96</v>
      </c>
      <c r="J125" s="26"/>
    </row>
    <row r="126" spans="1:10">
      <c r="A126" s="27"/>
      <c r="B126" s="27"/>
      <c r="C126" s="27"/>
      <c r="D126" s="27"/>
      <c r="E126" s="27" t="s">
        <v>95</v>
      </c>
      <c r="F126" s="26"/>
      <c r="G126" s="27"/>
      <c r="H126" s="207" t="s">
        <v>94</v>
      </c>
      <c r="I126" s="207"/>
      <c r="J126" s="26"/>
    </row>
    <row r="127" spans="1:10" ht="30" customHeight="1" thickBot="1">
      <c r="A127" s="20"/>
      <c r="B127" s="20"/>
      <c r="C127" s="20"/>
      <c r="D127" s="20"/>
      <c r="E127" s="20"/>
      <c r="F127" s="20"/>
      <c r="G127" s="20" t="s">
        <v>93</v>
      </c>
      <c r="H127" s="25" t="s">
        <v>137</v>
      </c>
      <c r="I127" s="20" t="s">
        <v>91</v>
      </c>
      <c r="J127" s="24"/>
    </row>
    <row r="128" spans="1:10" ht="0.95" customHeight="1" thickTop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8" customHeight="1">
      <c r="A129" s="45" t="s">
        <v>65</v>
      </c>
      <c r="B129" s="43" t="s">
        <v>10</v>
      </c>
      <c r="C129" s="45" t="s">
        <v>11</v>
      </c>
      <c r="D129" s="45" t="s">
        <v>12</v>
      </c>
      <c r="E129" s="204" t="s">
        <v>109</v>
      </c>
      <c r="F129" s="204"/>
      <c r="G129" s="44" t="s">
        <v>13</v>
      </c>
      <c r="H129" s="43" t="s">
        <v>14</v>
      </c>
      <c r="I129" s="43" t="s">
        <v>15</v>
      </c>
      <c r="J129" s="43" t="s">
        <v>17</v>
      </c>
    </row>
    <row r="130" spans="1:10" ht="45" customHeight="1">
      <c r="A130" s="41" t="s">
        <v>108</v>
      </c>
      <c r="B130" s="42" t="s">
        <v>66</v>
      </c>
      <c r="C130" s="41" t="s">
        <v>31</v>
      </c>
      <c r="D130" s="41" t="s">
        <v>67</v>
      </c>
      <c r="E130" s="205" t="s">
        <v>144</v>
      </c>
      <c r="F130" s="205"/>
      <c r="G130" s="40" t="s">
        <v>25</v>
      </c>
      <c r="H130" s="39">
        <v>1</v>
      </c>
      <c r="I130" s="38"/>
      <c r="J130" s="38"/>
    </row>
    <row r="131" spans="1:10" ht="30" customHeight="1">
      <c r="A131" s="36" t="s">
        <v>107</v>
      </c>
      <c r="B131" s="37" t="s">
        <v>143</v>
      </c>
      <c r="C131" s="36" t="s">
        <v>31</v>
      </c>
      <c r="D131" s="36" t="s">
        <v>142</v>
      </c>
      <c r="E131" s="208" t="s">
        <v>104</v>
      </c>
      <c r="F131" s="208"/>
      <c r="G131" s="35" t="s">
        <v>39</v>
      </c>
      <c r="H131" s="34">
        <v>0.13650000000000001</v>
      </c>
      <c r="I131" s="33"/>
      <c r="J131" s="33"/>
    </row>
    <row r="132" spans="1:10" ht="30" customHeight="1">
      <c r="A132" s="36" t="s">
        <v>107</v>
      </c>
      <c r="B132" s="37" t="s">
        <v>141</v>
      </c>
      <c r="C132" s="36" t="s">
        <v>31</v>
      </c>
      <c r="D132" s="36" t="s">
        <v>140</v>
      </c>
      <c r="E132" s="208" t="s">
        <v>104</v>
      </c>
      <c r="F132" s="208"/>
      <c r="G132" s="35" t="s">
        <v>39</v>
      </c>
      <c r="H132" s="34">
        <v>0.13650000000000001</v>
      </c>
      <c r="I132" s="33"/>
      <c r="J132" s="33"/>
    </row>
    <row r="133" spans="1:10" ht="30" customHeight="1">
      <c r="A133" s="31" t="s">
        <v>103</v>
      </c>
      <c r="B133" s="32" t="s">
        <v>149</v>
      </c>
      <c r="C133" s="31" t="s">
        <v>31</v>
      </c>
      <c r="D133" s="31" t="s">
        <v>148</v>
      </c>
      <c r="E133" s="206" t="s">
        <v>100</v>
      </c>
      <c r="F133" s="206"/>
      <c r="G133" s="30" t="s">
        <v>25</v>
      </c>
      <c r="H133" s="29">
        <v>0.2</v>
      </c>
      <c r="I133" s="28"/>
      <c r="J133" s="28"/>
    </row>
    <row r="134" spans="1:10" ht="30" customHeight="1">
      <c r="A134" s="31" t="s">
        <v>103</v>
      </c>
      <c r="B134" s="32" t="s">
        <v>147</v>
      </c>
      <c r="C134" s="31" t="s">
        <v>31</v>
      </c>
      <c r="D134" s="31" t="s">
        <v>146</v>
      </c>
      <c r="E134" s="206" t="s">
        <v>100</v>
      </c>
      <c r="F134" s="206"/>
      <c r="G134" s="30" t="s">
        <v>25</v>
      </c>
      <c r="H134" s="29">
        <v>1</v>
      </c>
      <c r="I134" s="28"/>
      <c r="J134" s="28"/>
    </row>
    <row r="135" spans="1:10">
      <c r="A135" s="27"/>
      <c r="B135" s="27"/>
      <c r="C135" s="27"/>
      <c r="D135" s="27"/>
      <c r="E135" s="27" t="s">
        <v>98</v>
      </c>
      <c r="F135" s="26"/>
      <c r="G135" s="27" t="s">
        <v>97</v>
      </c>
      <c r="H135" s="26">
        <v>0</v>
      </c>
      <c r="I135" s="27" t="s">
        <v>96</v>
      </c>
      <c r="J135" s="26"/>
    </row>
    <row r="136" spans="1:10">
      <c r="A136" s="27"/>
      <c r="B136" s="27"/>
      <c r="C136" s="27"/>
      <c r="D136" s="27"/>
      <c r="E136" s="27" t="s">
        <v>95</v>
      </c>
      <c r="F136" s="26"/>
      <c r="G136" s="27"/>
      <c r="H136" s="207" t="s">
        <v>94</v>
      </c>
      <c r="I136" s="207"/>
      <c r="J136" s="26"/>
    </row>
    <row r="137" spans="1:10" ht="30" customHeight="1" thickBot="1">
      <c r="A137" s="20"/>
      <c r="B137" s="20"/>
      <c r="C137" s="20"/>
      <c r="D137" s="20"/>
      <c r="E137" s="20"/>
      <c r="F137" s="20"/>
      <c r="G137" s="20" t="s">
        <v>93</v>
      </c>
      <c r="H137" s="25" t="s">
        <v>145</v>
      </c>
      <c r="I137" s="20" t="s">
        <v>91</v>
      </c>
      <c r="J137" s="24"/>
    </row>
    <row r="138" spans="1:10" ht="0.95" customHeight="1" thickTop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8" customHeight="1">
      <c r="A139" s="45" t="s">
        <v>68</v>
      </c>
      <c r="B139" s="43" t="s">
        <v>10</v>
      </c>
      <c r="C139" s="45" t="s">
        <v>11</v>
      </c>
      <c r="D139" s="45" t="s">
        <v>12</v>
      </c>
      <c r="E139" s="204" t="s">
        <v>109</v>
      </c>
      <c r="F139" s="204"/>
      <c r="G139" s="44" t="s">
        <v>13</v>
      </c>
      <c r="H139" s="43" t="s">
        <v>14</v>
      </c>
      <c r="I139" s="43" t="s">
        <v>15</v>
      </c>
      <c r="J139" s="43" t="s">
        <v>17</v>
      </c>
    </row>
    <row r="140" spans="1:10" ht="30" customHeight="1">
      <c r="A140" s="41" t="s">
        <v>108</v>
      </c>
      <c r="B140" s="42" t="s">
        <v>69</v>
      </c>
      <c r="C140" s="41" t="s">
        <v>31</v>
      </c>
      <c r="D140" s="41" t="s">
        <v>70</v>
      </c>
      <c r="E140" s="205" t="s">
        <v>144</v>
      </c>
      <c r="F140" s="205"/>
      <c r="G140" s="40" t="s">
        <v>71</v>
      </c>
      <c r="H140" s="39">
        <v>1</v>
      </c>
      <c r="I140" s="38"/>
      <c r="J140" s="38"/>
    </row>
    <row r="141" spans="1:10" ht="30" customHeight="1">
      <c r="A141" s="36" t="s">
        <v>107</v>
      </c>
      <c r="B141" s="37" t="s">
        <v>143</v>
      </c>
      <c r="C141" s="36" t="s">
        <v>31</v>
      </c>
      <c r="D141" s="36" t="s">
        <v>142</v>
      </c>
      <c r="E141" s="208" t="s">
        <v>104</v>
      </c>
      <c r="F141" s="208"/>
      <c r="G141" s="35" t="s">
        <v>39</v>
      </c>
      <c r="H141" s="34">
        <v>3.6499999999999998E-2</v>
      </c>
      <c r="I141" s="33"/>
      <c r="J141" s="33"/>
    </row>
    <row r="142" spans="1:10" ht="30" customHeight="1">
      <c r="A142" s="36" t="s">
        <v>107</v>
      </c>
      <c r="B142" s="37" t="s">
        <v>141</v>
      </c>
      <c r="C142" s="36" t="s">
        <v>31</v>
      </c>
      <c r="D142" s="36" t="s">
        <v>140</v>
      </c>
      <c r="E142" s="208" t="s">
        <v>104</v>
      </c>
      <c r="F142" s="208"/>
      <c r="G142" s="35" t="s">
        <v>39</v>
      </c>
      <c r="H142" s="34">
        <v>3.6499999999999998E-2</v>
      </c>
      <c r="I142" s="33"/>
      <c r="J142" s="33"/>
    </row>
    <row r="143" spans="1:10" ht="30" customHeight="1">
      <c r="A143" s="31" t="s">
        <v>103</v>
      </c>
      <c r="B143" s="32" t="s">
        <v>139</v>
      </c>
      <c r="C143" s="31" t="s">
        <v>31</v>
      </c>
      <c r="D143" s="31" t="s">
        <v>138</v>
      </c>
      <c r="E143" s="206" t="s">
        <v>100</v>
      </c>
      <c r="F143" s="206"/>
      <c r="G143" s="30" t="s">
        <v>71</v>
      </c>
      <c r="H143" s="29">
        <v>1.0492999999999999</v>
      </c>
      <c r="I143" s="28"/>
      <c r="J143" s="28"/>
    </row>
    <row r="144" spans="1:10">
      <c r="A144" s="27"/>
      <c r="B144" s="27"/>
      <c r="C144" s="27"/>
      <c r="D144" s="27"/>
      <c r="E144" s="27" t="s">
        <v>98</v>
      </c>
      <c r="F144" s="26"/>
      <c r="G144" s="27" t="s">
        <v>97</v>
      </c>
      <c r="H144" s="26">
        <v>0</v>
      </c>
      <c r="I144" s="27" t="s">
        <v>96</v>
      </c>
      <c r="J144" s="26"/>
    </row>
    <row r="145" spans="1:10">
      <c r="A145" s="27"/>
      <c r="B145" s="27"/>
      <c r="C145" s="27"/>
      <c r="D145" s="27"/>
      <c r="E145" s="27" t="s">
        <v>95</v>
      </c>
      <c r="F145" s="26"/>
      <c r="G145" s="27"/>
      <c r="H145" s="207" t="s">
        <v>94</v>
      </c>
      <c r="I145" s="207"/>
      <c r="J145" s="26"/>
    </row>
    <row r="146" spans="1:10" ht="30" customHeight="1" thickBot="1">
      <c r="A146" s="20"/>
      <c r="B146" s="20"/>
      <c r="C146" s="20"/>
      <c r="D146" s="20"/>
      <c r="E146" s="20"/>
      <c r="F146" s="20"/>
      <c r="G146" s="20" t="s">
        <v>93</v>
      </c>
      <c r="H146" s="25" t="s">
        <v>137</v>
      </c>
      <c r="I146" s="20" t="s">
        <v>91</v>
      </c>
      <c r="J146" s="24"/>
    </row>
    <row r="147" spans="1:10" ht="0.95" customHeight="1" thickTop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30" customHeight="1">
      <c r="A148" s="47" t="s">
        <v>72</v>
      </c>
      <c r="B148" s="47"/>
      <c r="C148" s="47"/>
      <c r="D148" s="47" t="s">
        <v>73</v>
      </c>
      <c r="E148" s="47"/>
      <c r="F148" s="203"/>
      <c r="G148" s="203"/>
      <c r="H148" s="48"/>
      <c r="I148" s="47"/>
      <c r="J148" s="46"/>
    </row>
    <row r="149" spans="1:10" ht="18" customHeight="1">
      <c r="A149" s="45" t="s">
        <v>74</v>
      </c>
      <c r="B149" s="43" t="s">
        <v>10</v>
      </c>
      <c r="C149" s="45" t="s">
        <v>11</v>
      </c>
      <c r="D149" s="45" t="s">
        <v>12</v>
      </c>
      <c r="E149" s="204" t="s">
        <v>109</v>
      </c>
      <c r="F149" s="204"/>
      <c r="G149" s="44" t="s">
        <v>13</v>
      </c>
      <c r="H149" s="43" t="s">
        <v>14</v>
      </c>
      <c r="I149" s="43" t="s">
        <v>15</v>
      </c>
      <c r="J149" s="43" t="s">
        <v>17</v>
      </c>
    </row>
    <row r="150" spans="1:10" ht="75" customHeight="1">
      <c r="A150" s="41" t="s">
        <v>108</v>
      </c>
      <c r="B150" s="42" t="s">
        <v>75</v>
      </c>
      <c r="C150" s="41" t="s">
        <v>31</v>
      </c>
      <c r="D150" s="41" t="s">
        <v>76</v>
      </c>
      <c r="E150" s="205" t="s">
        <v>130</v>
      </c>
      <c r="F150" s="205"/>
      <c r="G150" s="40" t="s">
        <v>33</v>
      </c>
      <c r="H150" s="39">
        <v>1</v>
      </c>
      <c r="I150" s="38"/>
      <c r="J150" s="38"/>
    </row>
    <row r="151" spans="1:10" ht="30" customHeight="1">
      <c r="A151" s="36" t="s">
        <v>107</v>
      </c>
      <c r="B151" s="37" t="s">
        <v>129</v>
      </c>
      <c r="C151" s="36" t="s">
        <v>31</v>
      </c>
      <c r="D151" s="36" t="s">
        <v>128</v>
      </c>
      <c r="E151" s="208" t="s">
        <v>104</v>
      </c>
      <c r="F151" s="208"/>
      <c r="G151" s="35" t="s">
        <v>39</v>
      </c>
      <c r="H151" s="34">
        <v>0.97740000000000005</v>
      </c>
      <c r="I151" s="33"/>
      <c r="J151" s="33"/>
    </row>
    <row r="152" spans="1:10" ht="30" customHeight="1">
      <c r="A152" s="36" t="s">
        <v>107</v>
      </c>
      <c r="B152" s="37" t="s">
        <v>106</v>
      </c>
      <c r="C152" s="36" t="s">
        <v>31</v>
      </c>
      <c r="D152" s="36" t="s">
        <v>105</v>
      </c>
      <c r="E152" s="208" t="s">
        <v>104</v>
      </c>
      <c r="F152" s="208"/>
      <c r="G152" s="35" t="s">
        <v>39</v>
      </c>
      <c r="H152" s="34">
        <v>0.99739999999999995</v>
      </c>
      <c r="I152" s="33"/>
      <c r="J152" s="33"/>
    </row>
    <row r="153" spans="1:10" ht="45" customHeight="1">
      <c r="A153" s="36" t="s">
        <v>107</v>
      </c>
      <c r="B153" s="37" t="s">
        <v>127</v>
      </c>
      <c r="C153" s="36" t="s">
        <v>31</v>
      </c>
      <c r="D153" s="36" t="s">
        <v>126</v>
      </c>
      <c r="E153" s="208" t="s">
        <v>125</v>
      </c>
      <c r="F153" s="208"/>
      <c r="G153" s="35" t="s">
        <v>124</v>
      </c>
      <c r="H153" s="34">
        <v>4.4999999999999997E-3</v>
      </c>
      <c r="I153" s="33"/>
      <c r="J153" s="33"/>
    </row>
    <row r="154" spans="1:10" ht="30" customHeight="1">
      <c r="A154" s="31" t="s">
        <v>103</v>
      </c>
      <c r="B154" s="32" t="s">
        <v>136</v>
      </c>
      <c r="C154" s="31" t="s">
        <v>31</v>
      </c>
      <c r="D154" s="31" t="s">
        <v>135</v>
      </c>
      <c r="E154" s="206" t="s">
        <v>100</v>
      </c>
      <c r="F154" s="206"/>
      <c r="G154" s="30" t="s">
        <v>33</v>
      </c>
      <c r="H154" s="29">
        <v>1.0203</v>
      </c>
      <c r="I154" s="28"/>
      <c r="J154" s="28"/>
    </row>
    <row r="155" spans="1:10" ht="30" customHeight="1">
      <c r="A155" s="31" t="s">
        <v>103</v>
      </c>
      <c r="B155" s="32" t="s">
        <v>134</v>
      </c>
      <c r="C155" s="31" t="s">
        <v>31</v>
      </c>
      <c r="D155" s="31" t="s">
        <v>133</v>
      </c>
      <c r="E155" s="206" t="s">
        <v>100</v>
      </c>
      <c r="F155" s="206"/>
      <c r="G155" s="30" t="s">
        <v>71</v>
      </c>
      <c r="H155" s="29">
        <v>0.61050000000000004</v>
      </c>
      <c r="I155" s="28"/>
      <c r="J155" s="28"/>
    </row>
    <row r="156" spans="1:10" ht="45" customHeight="1">
      <c r="A156" s="31" t="s">
        <v>103</v>
      </c>
      <c r="B156" s="32" t="s">
        <v>132</v>
      </c>
      <c r="C156" s="31" t="s">
        <v>31</v>
      </c>
      <c r="D156" s="31" t="s">
        <v>131</v>
      </c>
      <c r="E156" s="206" t="s">
        <v>100</v>
      </c>
      <c r="F156" s="206"/>
      <c r="G156" s="30" t="s">
        <v>71</v>
      </c>
      <c r="H156" s="29">
        <v>0.87009999999999998</v>
      </c>
      <c r="I156" s="28"/>
      <c r="J156" s="28"/>
    </row>
    <row r="157" spans="1:10" ht="30" customHeight="1">
      <c r="A157" s="31" t="s">
        <v>103</v>
      </c>
      <c r="B157" s="32" t="s">
        <v>123</v>
      </c>
      <c r="C157" s="31" t="s">
        <v>31</v>
      </c>
      <c r="D157" s="31" t="s">
        <v>122</v>
      </c>
      <c r="E157" s="206" t="s">
        <v>100</v>
      </c>
      <c r="F157" s="206"/>
      <c r="G157" s="30" t="s">
        <v>119</v>
      </c>
      <c r="H157" s="29">
        <v>2.5000000000000001E-3</v>
      </c>
      <c r="I157" s="28"/>
      <c r="J157" s="28"/>
    </row>
    <row r="158" spans="1:10" ht="30" customHeight="1">
      <c r="A158" s="31" t="s">
        <v>103</v>
      </c>
      <c r="B158" s="32" t="s">
        <v>121</v>
      </c>
      <c r="C158" s="31" t="s">
        <v>31</v>
      </c>
      <c r="D158" s="31" t="s">
        <v>120</v>
      </c>
      <c r="E158" s="206" t="s">
        <v>100</v>
      </c>
      <c r="F158" s="206"/>
      <c r="G158" s="30" t="s">
        <v>119</v>
      </c>
      <c r="H158" s="29">
        <v>7.9699999999999993E-2</v>
      </c>
      <c r="I158" s="28"/>
      <c r="J158" s="28"/>
    </row>
    <row r="159" spans="1:10">
      <c r="A159" s="27"/>
      <c r="B159" s="27"/>
      <c r="C159" s="27"/>
      <c r="D159" s="27"/>
      <c r="E159" s="27" t="s">
        <v>98</v>
      </c>
      <c r="F159" s="26"/>
      <c r="G159" s="27" t="s">
        <v>97</v>
      </c>
      <c r="H159" s="26">
        <v>0</v>
      </c>
      <c r="I159" s="27" t="s">
        <v>96</v>
      </c>
      <c r="J159" s="26"/>
    </row>
    <row r="160" spans="1:10">
      <c r="A160" s="27"/>
      <c r="B160" s="27"/>
      <c r="C160" s="27"/>
      <c r="D160" s="27"/>
      <c r="E160" s="27" t="s">
        <v>95</v>
      </c>
      <c r="F160" s="26"/>
      <c r="G160" s="27"/>
      <c r="H160" s="207" t="s">
        <v>94</v>
      </c>
      <c r="I160" s="207"/>
      <c r="J160" s="26"/>
    </row>
    <row r="161" spans="1:10" ht="30" customHeight="1" thickBot="1">
      <c r="A161" s="20"/>
      <c r="B161" s="20"/>
      <c r="C161" s="20"/>
      <c r="D161" s="20"/>
      <c r="E161" s="20"/>
      <c r="F161" s="20"/>
      <c r="G161" s="20" t="s">
        <v>93</v>
      </c>
      <c r="H161" s="25" t="s">
        <v>110</v>
      </c>
      <c r="I161" s="20" t="s">
        <v>91</v>
      </c>
      <c r="J161" s="24"/>
    </row>
    <row r="162" spans="1:10" ht="0.95" customHeight="1" thickTop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8" customHeight="1">
      <c r="A163" s="45" t="s">
        <v>77</v>
      </c>
      <c r="B163" s="43" t="s">
        <v>10</v>
      </c>
      <c r="C163" s="45" t="s">
        <v>11</v>
      </c>
      <c r="D163" s="45" t="s">
        <v>12</v>
      </c>
      <c r="E163" s="204" t="s">
        <v>109</v>
      </c>
      <c r="F163" s="204"/>
      <c r="G163" s="44" t="s">
        <v>13</v>
      </c>
      <c r="H163" s="43" t="s">
        <v>14</v>
      </c>
      <c r="I163" s="43" t="s">
        <v>15</v>
      </c>
      <c r="J163" s="43" t="s">
        <v>17</v>
      </c>
    </row>
    <row r="164" spans="1:10" ht="75" customHeight="1">
      <c r="A164" s="41" t="s">
        <v>108</v>
      </c>
      <c r="B164" s="42" t="s">
        <v>78</v>
      </c>
      <c r="C164" s="41" t="s">
        <v>31</v>
      </c>
      <c r="D164" s="41" t="s">
        <v>79</v>
      </c>
      <c r="E164" s="205" t="s">
        <v>130</v>
      </c>
      <c r="F164" s="205"/>
      <c r="G164" s="40" t="s">
        <v>33</v>
      </c>
      <c r="H164" s="39">
        <v>1</v>
      </c>
      <c r="I164" s="38"/>
      <c r="J164" s="38"/>
    </row>
    <row r="165" spans="1:10" ht="30" customHeight="1">
      <c r="A165" s="36" t="s">
        <v>107</v>
      </c>
      <c r="B165" s="37" t="s">
        <v>129</v>
      </c>
      <c r="C165" s="36" t="s">
        <v>31</v>
      </c>
      <c r="D165" s="36" t="s">
        <v>128</v>
      </c>
      <c r="E165" s="208" t="s">
        <v>104</v>
      </c>
      <c r="F165" s="208"/>
      <c r="G165" s="35" t="s">
        <v>39</v>
      </c>
      <c r="H165" s="34">
        <v>0.97740000000000005</v>
      </c>
      <c r="I165" s="33"/>
      <c r="J165" s="33"/>
    </row>
    <row r="166" spans="1:10" ht="30" customHeight="1">
      <c r="A166" s="36" t="s">
        <v>107</v>
      </c>
      <c r="B166" s="37" t="s">
        <v>106</v>
      </c>
      <c r="C166" s="36" t="s">
        <v>31</v>
      </c>
      <c r="D166" s="36" t="s">
        <v>105</v>
      </c>
      <c r="E166" s="208" t="s">
        <v>104</v>
      </c>
      <c r="F166" s="208"/>
      <c r="G166" s="35" t="s">
        <v>39</v>
      </c>
      <c r="H166" s="34">
        <v>0.97740000000000005</v>
      </c>
      <c r="I166" s="33"/>
      <c r="J166" s="33"/>
    </row>
    <row r="167" spans="1:10" ht="45" customHeight="1">
      <c r="A167" s="36" t="s">
        <v>107</v>
      </c>
      <c r="B167" s="37" t="s">
        <v>127</v>
      </c>
      <c r="C167" s="36" t="s">
        <v>31</v>
      </c>
      <c r="D167" s="36" t="s">
        <v>126</v>
      </c>
      <c r="E167" s="208" t="s">
        <v>125</v>
      </c>
      <c r="F167" s="208"/>
      <c r="G167" s="35" t="s">
        <v>124</v>
      </c>
      <c r="H167" s="34">
        <v>4.4999999999999997E-3</v>
      </c>
      <c r="I167" s="33"/>
      <c r="J167" s="33"/>
    </row>
    <row r="168" spans="1:10" ht="30" customHeight="1">
      <c r="A168" s="31" t="s">
        <v>103</v>
      </c>
      <c r="B168" s="32" t="s">
        <v>123</v>
      </c>
      <c r="C168" s="31" t="s">
        <v>31</v>
      </c>
      <c r="D168" s="31" t="s">
        <v>122</v>
      </c>
      <c r="E168" s="206" t="s">
        <v>100</v>
      </c>
      <c r="F168" s="206"/>
      <c r="G168" s="30" t="s">
        <v>119</v>
      </c>
      <c r="H168" s="29">
        <v>2.5000000000000001E-3</v>
      </c>
      <c r="I168" s="28"/>
      <c r="J168" s="28"/>
    </row>
    <row r="169" spans="1:10" ht="30" customHeight="1">
      <c r="A169" s="31" t="s">
        <v>103</v>
      </c>
      <c r="B169" s="32" t="s">
        <v>121</v>
      </c>
      <c r="C169" s="31" t="s">
        <v>31</v>
      </c>
      <c r="D169" s="31" t="s">
        <v>120</v>
      </c>
      <c r="E169" s="206" t="s">
        <v>100</v>
      </c>
      <c r="F169" s="206"/>
      <c r="G169" s="30" t="s">
        <v>119</v>
      </c>
      <c r="H169" s="29">
        <v>7.9699999999999993E-2</v>
      </c>
      <c r="I169" s="28"/>
      <c r="J169" s="28"/>
    </row>
    <row r="170" spans="1:10">
      <c r="A170" s="27"/>
      <c r="B170" s="27"/>
      <c r="C170" s="27"/>
      <c r="D170" s="27"/>
      <c r="E170" s="27" t="s">
        <v>98</v>
      </c>
      <c r="F170" s="26"/>
      <c r="G170" s="27" t="s">
        <v>97</v>
      </c>
      <c r="H170" s="26">
        <v>0</v>
      </c>
      <c r="I170" s="27" t="s">
        <v>96</v>
      </c>
      <c r="J170" s="26"/>
    </row>
    <row r="171" spans="1:10">
      <c r="A171" s="27"/>
      <c r="B171" s="27"/>
      <c r="C171" s="27"/>
      <c r="D171" s="27"/>
      <c r="E171" s="27" t="s">
        <v>95</v>
      </c>
      <c r="F171" s="26"/>
      <c r="G171" s="27"/>
      <c r="H171" s="207" t="s">
        <v>94</v>
      </c>
      <c r="I171" s="207"/>
      <c r="J171" s="26"/>
    </row>
    <row r="172" spans="1:10" ht="30" customHeight="1" thickBot="1">
      <c r="A172" s="20"/>
      <c r="B172" s="20"/>
      <c r="C172" s="20"/>
      <c r="D172" s="20"/>
      <c r="E172" s="20"/>
      <c r="F172" s="20"/>
      <c r="G172" s="20" t="s">
        <v>93</v>
      </c>
      <c r="H172" s="25" t="s">
        <v>118</v>
      </c>
      <c r="I172" s="20" t="s">
        <v>91</v>
      </c>
      <c r="J172" s="24"/>
    </row>
    <row r="173" spans="1:10" ht="0.95" customHeight="1" thickTop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8" customHeight="1">
      <c r="A174" s="45" t="s">
        <v>80</v>
      </c>
      <c r="B174" s="43" t="s">
        <v>10</v>
      </c>
      <c r="C174" s="45" t="s">
        <v>11</v>
      </c>
      <c r="D174" s="45" t="s">
        <v>12</v>
      </c>
      <c r="E174" s="204" t="s">
        <v>109</v>
      </c>
      <c r="F174" s="204"/>
      <c r="G174" s="44" t="s">
        <v>13</v>
      </c>
      <c r="H174" s="43" t="s">
        <v>14</v>
      </c>
      <c r="I174" s="43" t="s">
        <v>15</v>
      </c>
      <c r="J174" s="43" t="s">
        <v>17</v>
      </c>
    </row>
    <row r="175" spans="1:10" ht="60" customHeight="1">
      <c r="A175" s="41" t="s">
        <v>108</v>
      </c>
      <c r="B175" s="42" t="s">
        <v>81</v>
      </c>
      <c r="C175" s="41" t="s">
        <v>31</v>
      </c>
      <c r="D175" s="41" t="s">
        <v>82</v>
      </c>
      <c r="E175" s="205" t="s">
        <v>117</v>
      </c>
      <c r="F175" s="205"/>
      <c r="G175" s="40" t="s">
        <v>33</v>
      </c>
      <c r="H175" s="39">
        <v>1</v>
      </c>
      <c r="I175" s="38"/>
      <c r="J175" s="38"/>
    </row>
    <row r="176" spans="1:10" ht="30" customHeight="1">
      <c r="A176" s="36" t="s">
        <v>107</v>
      </c>
      <c r="B176" s="37" t="s">
        <v>116</v>
      </c>
      <c r="C176" s="36" t="s">
        <v>31</v>
      </c>
      <c r="D176" s="36" t="s">
        <v>115</v>
      </c>
      <c r="E176" s="208" t="s">
        <v>104</v>
      </c>
      <c r="F176" s="208"/>
      <c r="G176" s="35" t="s">
        <v>39</v>
      </c>
      <c r="H176" s="34">
        <v>0.21490000000000001</v>
      </c>
      <c r="I176" s="33"/>
      <c r="J176" s="33"/>
    </row>
    <row r="177" spans="1:10" ht="30" customHeight="1">
      <c r="A177" s="31" t="s">
        <v>103</v>
      </c>
      <c r="B177" s="32" t="s">
        <v>114</v>
      </c>
      <c r="C177" s="31" t="s">
        <v>31</v>
      </c>
      <c r="D177" s="31" t="s">
        <v>113</v>
      </c>
      <c r="E177" s="206" t="s">
        <v>100</v>
      </c>
      <c r="F177" s="206"/>
      <c r="G177" s="30" t="s">
        <v>99</v>
      </c>
      <c r="H177" s="29">
        <v>1.24E-2</v>
      </c>
      <c r="I177" s="28"/>
      <c r="J177" s="28"/>
    </row>
    <row r="178" spans="1:10" ht="30" customHeight="1">
      <c r="A178" s="31" t="s">
        <v>103</v>
      </c>
      <c r="B178" s="32" t="s">
        <v>112</v>
      </c>
      <c r="C178" s="31" t="s">
        <v>31</v>
      </c>
      <c r="D178" s="31" t="s">
        <v>111</v>
      </c>
      <c r="E178" s="206" t="s">
        <v>100</v>
      </c>
      <c r="F178" s="206"/>
      <c r="G178" s="30" t="s">
        <v>99</v>
      </c>
      <c r="H178" s="29">
        <v>0.1242</v>
      </c>
      <c r="I178" s="28"/>
      <c r="J178" s="28"/>
    </row>
    <row r="179" spans="1:10">
      <c r="A179" s="27"/>
      <c r="B179" s="27"/>
      <c r="C179" s="27"/>
      <c r="D179" s="27"/>
      <c r="E179" s="27" t="s">
        <v>98</v>
      </c>
      <c r="F179" s="26"/>
      <c r="G179" s="27" t="s">
        <v>97</v>
      </c>
      <c r="H179" s="26">
        <v>0</v>
      </c>
      <c r="I179" s="27" t="s">
        <v>96</v>
      </c>
      <c r="J179" s="26"/>
    </row>
    <row r="180" spans="1:10">
      <c r="A180" s="27"/>
      <c r="B180" s="27"/>
      <c r="C180" s="27"/>
      <c r="D180" s="27"/>
      <c r="E180" s="27" t="s">
        <v>95</v>
      </c>
      <c r="F180" s="26"/>
      <c r="G180" s="27"/>
      <c r="H180" s="207" t="s">
        <v>94</v>
      </c>
      <c r="I180" s="207"/>
      <c r="J180" s="26"/>
    </row>
    <row r="181" spans="1:10" ht="30" customHeight="1" thickBot="1">
      <c r="A181" s="20"/>
      <c r="B181" s="20"/>
      <c r="C181" s="20"/>
      <c r="D181" s="20"/>
      <c r="E181" s="20"/>
      <c r="F181" s="20"/>
      <c r="G181" s="20" t="s">
        <v>93</v>
      </c>
      <c r="H181" s="25" t="s">
        <v>110</v>
      </c>
      <c r="I181" s="20" t="s">
        <v>91</v>
      </c>
      <c r="J181" s="24"/>
    </row>
    <row r="182" spans="1:10" ht="0.95" customHeight="1" thickTop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30" customHeight="1">
      <c r="A183" s="47" t="s">
        <v>83</v>
      </c>
      <c r="B183" s="47"/>
      <c r="C183" s="47"/>
      <c r="D183" s="47" t="s">
        <v>84</v>
      </c>
      <c r="E183" s="47"/>
      <c r="F183" s="203"/>
      <c r="G183" s="203"/>
      <c r="H183" s="48"/>
      <c r="I183" s="47"/>
      <c r="J183" s="46">
        <v>3444</v>
      </c>
    </row>
    <row r="184" spans="1:10" ht="18" customHeight="1">
      <c r="A184" s="45" t="s">
        <v>85</v>
      </c>
      <c r="B184" s="43" t="s">
        <v>10</v>
      </c>
      <c r="C184" s="45" t="s">
        <v>11</v>
      </c>
      <c r="D184" s="45" t="s">
        <v>12</v>
      </c>
      <c r="E184" s="204" t="s">
        <v>109</v>
      </c>
      <c r="F184" s="204"/>
      <c r="G184" s="44" t="s">
        <v>13</v>
      </c>
      <c r="H184" s="43" t="s">
        <v>14</v>
      </c>
      <c r="I184" s="43" t="s">
        <v>15</v>
      </c>
      <c r="J184" s="43" t="s">
        <v>17</v>
      </c>
    </row>
    <row r="185" spans="1:10" ht="30" customHeight="1">
      <c r="A185" s="41" t="s">
        <v>108</v>
      </c>
      <c r="B185" s="42" t="s">
        <v>86</v>
      </c>
      <c r="C185" s="41" t="s">
        <v>31</v>
      </c>
      <c r="D185" s="41" t="s">
        <v>87</v>
      </c>
      <c r="E185" s="205" t="s">
        <v>104</v>
      </c>
      <c r="F185" s="205"/>
      <c r="G185" s="40" t="s">
        <v>33</v>
      </c>
      <c r="H185" s="39">
        <v>1</v>
      </c>
      <c r="I185" s="38"/>
      <c r="J185" s="38"/>
    </row>
    <row r="186" spans="1:10" ht="30" customHeight="1">
      <c r="A186" s="36" t="s">
        <v>107</v>
      </c>
      <c r="B186" s="37" t="s">
        <v>106</v>
      </c>
      <c r="C186" s="36" t="s">
        <v>31</v>
      </c>
      <c r="D186" s="36" t="s">
        <v>105</v>
      </c>
      <c r="E186" s="208" t="s">
        <v>104</v>
      </c>
      <c r="F186" s="208"/>
      <c r="G186" s="35" t="s">
        <v>39</v>
      </c>
      <c r="H186" s="34">
        <v>0.14000000000000001</v>
      </c>
      <c r="I186" s="33"/>
      <c r="J186" s="33"/>
    </row>
    <row r="187" spans="1:10" ht="30" customHeight="1">
      <c r="A187" s="31" t="s">
        <v>103</v>
      </c>
      <c r="B187" s="32" t="s">
        <v>102</v>
      </c>
      <c r="C187" s="31" t="s">
        <v>31</v>
      </c>
      <c r="D187" s="31" t="s">
        <v>101</v>
      </c>
      <c r="E187" s="206" t="s">
        <v>100</v>
      </c>
      <c r="F187" s="206"/>
      <c r="G187" s="30" t="s">
        <v>99</v>
      </c>
      <c r="H187" s="29">
        <v>0.05</v>
      </c>
      <c r="I187" s="28"/>
      <c r="J187" s="28"/>
    </row>
    <row r="188" spans="1:10">
      <c r="A188" s="27"/>
      <c r="B188" s="27"/>
      <c r="C188" s="27"/>
      <c r="D188" s="27"/>
      <c r="E188" s="27" t="s">
        <v>98</v>
      </c>
      <c r="F188" s="26"/>
      <c r="G188" s="27" t="s">
        <v>97</v>
      </c>
      <c r="H188" s="26">
        <v>0</v>
      </c>
      <c r="I188" s="27" t="s">
        <v>96</v>
      </c>
      <c r="J188" s="26"/>
    </row>
    <row r="189" spans="1:10">
      <c r="A189" s="27"/>
      <c r="B189" s="27"/>
      <c r="C189" s="27"/>
      <c r="D189" s="27"/>
      <c r="E189" s="27" t="s">
        <v>95</v>
      </c>
      <c r="F189" s="26"/>
      <c r="G189" s="27"/>
      <c r="H189" s="207" t="s">
        <v>94</v>
      </c>
      <c r="I189" s="207"/>
      <c r="J189" s="26"/>
    </row>
    <row r="190" spans="1:10" ht="30" customHeight="1" thickBot="1">
      <c r="A190" s="20"/>
      <c r="B190" s="20"/>
      <c r="C190" s="20"/>
      <c r="D190" s="20"/>
      <c r="E190" s="20"/>
      <c r="F190" s="20"/>
      <c r="G190" s="20" t="s">
        <v>93</v>
      </c>
      <c r="H190" s="25" t="s">
        <v>92</v>
      </c>
      <c r="I190" s="20" t="s">
        <v>91</v>
      </c>
      <c r="J190" s="24"/>
    </row>
    <row r="191" spans="1:10" ht="0.95" customHeight="1" thickTop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>
      <c r="A193" s="211"/>
      <c r="B193" s="211"/>
      <c r="C193" s="211"/>
      <c r="D193" s="21"/>
      <c r="E193" s="20"/>
      <c r="F193" s="202" t="s">
        <v>88</v>
      </c>
      <c r="G193" s="211"/>
      <c r="H193" s="215"/>
      <c r="I193" s="211"/>
      <c r="J193" s="211"/>
    </row>
    <row r="194" spans="1:10">
      <c r="A194" s="211"/>
      <c r="B194" s="211"/>
      <c r="C194" s="211"/>
      <c r="D194" s="21"/>
      <c r="E194" s="20"/>
      <c r="F194" s="202" t="s">
        <v>89</v>
      </c>
      <c r="G194" s="211"/>
      <c r="H194" s="215"/>
      <c r="I194" s="211"/>
      <c r="J194" s="211"/>
    </row>
    <row r="195" spans="1:10">
      <c r="A195" s="211"/>
      <c r="B195" s="211"/>
      <c r="C195" s="211"/>
      <c r="D195" s="21"/>
      <c r="E195" s="20"/>
      <c r="F195" s="202" t="s">
        <v>90</v>
      </c>
      <c r="G195" s="211"/>
      <c r="H195" s="215"/>
      <c r="I195" s="211"/>
      <c r="J195" s="211"/>
    </row>
    <row r="196" spans="1:10" ht="60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69.95" customHeight="1">
      <c r="A197" s="214" t="s">
        <v>303</v>
      </c>
      <c r="B197" s="197"/>
      <c r="C197" s="197"/>
      <c r="D197" s="197"/>
      <c r="E197" s="197"/>
      <c r="F197" s="197"/>
      <c r="G197" s="197"/>
      <c r="H197" s="197"/>
      <c r="I197" s="197"/>
      <c r="J197" s="197"/>
    </row>
  </sheetData>
  <mergeCells count="170">
    <mergeCell ref="A197:J197"/>
    <mergeCell ref="F183:G183"/>
    <mergeCell ref="E184:F184"/>
    <mergeCell ref="E185:F185"/>
    <mergeCell ref="E186:F186"/>
    <mergeCell ref="E187:F187"/>
    <mergeCell ref="H189:I189"/>
    <mergeCell ref="A193:C193"/>
    <mergeCell ref="F193:G193"/>
    <mergeCell ref="H193:J193"/>
    <mergeCell ref="A194:C194"/>
    <mergeCell ref="F194:G194"/>
    <mergeCell ref="H194:J194"/>
    <mergeCell ref="A195:C195"/>
    <mergeCell ref="F195:G195"/>
    <mergeCell ref="H195:J195"/>
    <mergeCell ref="E177:F177"/>
    <mergeCell ref="E178:F178"/>
    <mergeCell ref="H180:I180"/>
    <mergeCell ref="E156:F156"/>
    <mergeCell ref="E157:F157"/>
    <mergeCell ref="E158:F158"/>
    <mergeCell ref="H160:I160"/>
    <mergeCell ref="E163:F163"/>
    <mergeCell ref="E164:F164"/>
    <mergeCell ref="E165:F165"/>
    <mergeCell ref="E168:F168"/>
    <mergeCell ref="E169:F169"/>
    <mergeCell ref="H171:I171"/>
    <mergeCell ref="E174:F174"/>
    <mergeCell ref="E175:F175"/>
    <mergeCell ref="E176:F176"/>
    <mergeCell ref="E166:F166"/>
    <mergeCell ref="E167:F167"/>
    <mergeCell ref="H145:I145"/>
    <mergeCell ref="F148:G148"/>
    <mergeCell ref="E149:F149"/>
    <mergeCell ref="E150:F150"/>
    <mergeCell ref="E151:F151"/>
    <mergeCell ref="E152:F152"/>
    <mergeCell ref="E153:F153"/>
    <mergeCell ref="E154:F154"/>
    <mergeCell ref="E155:F155"/>
    <mergeCell ref="E132:F132"/>
    <mergeCell ref="E133:F133"/>
    <mergeCell ref="E134:F134"/>
    <mergeCell ref="H136:I136"/>
    <mergeCell ref="E139:F139"/>
    <mergeCell ref="E140:F140"/>
    <mergeCell ref="E141:F141"/>
    <mergeCell ref="E142:F142"/>
    <mergeCell ref="E143:F143"/>
    <mergeCell ref="E129:F129"/>
    <mergeCell ref="E130:F130"/>
    <mergeCell ref="E131:F131"/>
    <mergeCell ref="G110:I110"/>
    <mergeCell ref="A111:F111"/>
    <mergeCell ref="G111:I111"/>
    <mergeCell ref="G112:I112"/>
    <mergeCell ref="G113:I113"/>
    <mergeCell ref="G114:I114"/>
    <mergeCell ref="G115:I115"/>
    <mergeCell ref="A118:F118"/>
    <mergeCell ref="G118:I118"/>
    <mergeCell ref="H120:I120"/>
    <mergeCell ref="E123:F123"/>
    <mergeCell ref="E124:F124"/>
    <mergeCell ref="H126:I126"/>
    <mergeCell ref="G116:I116"/>
    <mergeCell ref="G117:I117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G109:I109"/>
    <mergeCell ref="J96:J97"/>
    <mergeCell ref="A99:F99"/>
    <mergeCell ref="G99:I99"/>
    <mergeCell ref="F100:I100"/>
    <mergeCell ref="A102:F102"/>
    <mergeCell ref="G102:I102"/>
    <mergeCell ref="A103:F103"/>
    <mergeCell ref="G103:I103"/>
    <mergeCell ref="A104:F104"/>
    <mergeCell ref="G104:I104"/>
    <mergeCell ref="E94:F94"/>
    <mergeCell ref="E95:F95"/>
    <mergeCell ref="A96:A97"/>
    <mergeCell ref="B96:B97"/>
    <mergeCell ref="C96:C97"/>
    <mergeCell ref="D96:D97"/>
    <mergeCell ref="E96:E97"/>
    <mergeCell ref="F96:G96"/>
    <mergeCell ref="H96:I96"/>
    <mergeCell ref="H91:I91"/>
    <mergeCell ref="E67:F67"/>
    <mergeCell ref="E68:F68"/>
    <mergeCell ref="E69:F69"/>
    <mergeCell ref="E70:F70"/>
    <mergeCell ref="H72:I72"/>
    <mergeCell ref="E75:F75"/>
    <mergeCell ref="E76:F76"/>
    <mergeCell ref="E79:F79"/>
    <mergeCell ref="E80:F80"/>
    <mergeCell ref="H82:I82"/>
    <mergeCell ref="E85:F85"/>
    <mergeCell ref="E86:F86"/>
    <mergeCell ref="E87:F87"/>
    <mergeCell ref="E77:F77"/>
    <mergeCell ref="E78:F78"/>
    <mergeCell ref="E55:F55"/>
    <mergeCell ref="E56:F56"/>
    <mergeCell ref="E57:F57"/>
    <mergeCell ref="E58:F58"/>
    <mergeCell ref="E59:F59"/>
    <mergeCell ref="E88:F88"/>
    <mergeCell ref="E89:F89"/>
    <mergeCell ref="H61:I61"/>
    <mergeCell ref="E64:F64"/>
    <mergeCell ref="E65:F65"/>
    <mergeCell ref="E66:F66"/>
    <mergeCell ref="E40:F40"/>
    <mergeCell ref="H42:I42"/>
    <mergeCell ref="F45:G45"/>
    <mergeCell ref="E46:F46"/>
    <mergeCell ref="E47:F47"/>
    <mergeCell ref="E48:F48"/>
    <mergeCell ref="E49:F49"/>
    <mergeCell ref="H51:I51"/>
    <mergeCell ref="E54:F54"/>
    <mergeCell ref="H29:I29"/>
    <mergeCell ref="F32:G32"/>
    <mergeCell ref="E33:F33"/>
    <mergeCell ref="E34:F34"/>
    <mergeCell ref="E35:F35"/>
    <mergeCell ref="E36:F36"/>
    <mergeCell ref="E37:F37"/>
    <mergeCell ref="E38:F38"/>
    <mergeCell ref="E39:F3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F4:G4"/>
    <mergeCell ref="E5:F5"/>
    <mergeCell ref="E6:F6"/>
    <mergeCell ref="E7:F7"/>
    <mergeCell ref="H9:I9"/>
    <mergeCell ref="E12:F12"/>
    <mergeCell ref="E13:F13"/>
    <mergeCell ref="E14:F14"/>
    <mergeCell ref="H16:I16"/>
    <mergeCell ref="A3:J3"/>
    <mergeCell ref="C1:D1"/>
    <mergeCell ref="E1:F1"/>
    <mergeCell ref="G1:H1"/>
    <mergeCell ref="I1:J1"/>
    <mergeCell ref="C2:D2"/>
    <mergeCell ref="E2:F2"/>
    <mergeCell ref="G2:H2"/>
    <mergeCell ref="I2:J2"/>
  </mergeCells>
  <pageMargins left="0.5" right="0.5" top="1" bottom="1" header="0.5" footer="0.5"/>
  <pageSetup paperSize="9" fitToHeight="0" orientation="landscape"/>
  <headerFooter>
    <oddHeader>&amp;L &amp;CTRE-DF
CNPJ: 04.099.695/0001-61 &amp;R</oddHeader>
    <oddFooter>&amp;L &amp;CPC MUNICIPAL QD 02 LT 06  - ST. IND. GRAFICO -
      BRASILIA / DF
 /
      jose.neves@tre-df.jus.br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D21" sqref="D21"/>
    </sheetView>
  </sheetViews>
  <sheetFormatPr defaultRowHeight="14.25"/>
  <cols>
    <col min="1" max="1" width="13.375" customWidth="1"/>
    <col min="2" max="2" width="38.125" customWidth="1"/>
    <col min="3" max="3" width="21.25" customWidth="1"/>
    <col min="4" max="4" width="16" customWidth="1"/>
    <col min="5" max="5" width="20.125" customWidth="1"/>
  </cols>
  <sheetData>
    <row r="1" spans="1:5" ht="15.75">
      <c r="A1" s="131" t="s">
        <v>295</v>
      </c>
      <c r="B1" s="225" t="s">
        <v>294</v>
      </c>
      <c r="C1" s="226"/>
      <c r="D1" s="226"/>
      <c r="E1" s="128"/>
    </row>
    <row r="2" spans="1:5" ht="15.75">
      <c r="A2" s="129" t="s">
        <v>293</v>
      </c>
      <c r="B2" s="227" t="s">
        <v>292</v>
      </c>
      <c r="C2" s="228"/>
      <c r="D2" s="228"/>
      <c r="E2" s="130"/>
    </row>
    <row r="3" spans="1:5" ht="15.75">
      <c r="A3" s="129" t="s">
        <v>291</v>
      </c>
      <c r="B3" s="229" t="s">
        <v>290</v>
      </c>
      <c r="C3" s="230"/>
      <c r="D3" s="230"/>
      <c r="E3" s="128"/>
    </row>
    <row r="4" spans="1:5" ht="15.75">
      <c r="A4" s="231" t="s">
        <v>289</v>
      </c>
      <c r="B4" s="232"/>
      <c r="C4" s="232"/>
      <c r="D4" s="232"/>
      <c r="E4" s="127"/>
    </row>
    <row r="5" spans="1:5" ht="16.5" thickBot="1">
      <c r="A5" s="233"/>
      <c r="B5" s="234"/>
      <c r="C5" s="234"/>
      <c r="D5" s="234"/>
      <c r="E5" s="127"/>
    </row>
    <row r="6" spans="1:5" ht="30">
      <c r="A6" s="235" t="s">
        <v>288</v>
      </c>
      <c r="B6" s="236"/>
      <c r="C6" s="236"/>
      <c r="D6" s="126" t="s">
        <v>287</v>
      </c>
      <c r="E6" s="125" t="s">
        <v>261</v>
      </c>
    </row>
    <row r="7" spans="1:5" ht="15.75">
      <c r="A7" s="90" t="s">
        <v>266</v>
      </c>
      <c r="B7" s="89" t="s">
        <v>188</v>
      </c>
      <c r="C7" s="124" t="s">
        <v>286</v>
      </c>
      <c r="D7" s="105"/>
      <c r="E7" s="86"/>
    </row>
    <row r="8" spans="1:5" ht="15.75">
      <c r="A8" s="85"/>
      <c r="B8" s="123" t="s">
        <v>285</v>
      </c>
      <c r="C8" s="108" t="s">
        <v>284</v>
      </c>
      <c r="D8" s="122"/>
      <c r="E8" s="121">
        <v>5.5E-2</v>
      </c>
    </row>
    <row r="9" spans="1:5" ht="15.75">
      <c r="A9" s="120"/>
      <c r="B9" s="119" t="s">
        <v>283</v>
      </c>
      <c r="C9" s="118" t="s">
        <v>282</v>
      </c>
      <c r="D9" s="117"/>
      <c r="E9" s="116">
        <v>0.01</v>
      </c>
    </row>
    <row r="10" spans="1:5" ht="16.5" thickBot="1">
      <c r="A10" s="115"/>
      <c r="B10" s="114" t="s">
        <v>281</v>
      </c>
      <c r="C10" s="113" t="s">
        <v>280</v>
      </c>
      <c r="D10" s="112"/>
      <c r="E10" s="111">
        <v>1.2699999999999999E-2</v>
      </c>
    </row>
    <row r="11" spans="1:5" ht="16.5" thickBot="1">
      <c r="A11" s="92"/>
      <c r="B11" s="80"/>
      <c r="C11" s="80" t="s">
        <v>279</v>
      </c>
      <c r="D11" s="78">
        <f>SUM(D8:D10)</f>
        <v>0</v>
      </c>
      <c r="E11" s="77">
        <f>SUM(E8:E10)</f>
        <v>7.7700000000000005E-2</v>
      </c>
    </row>
    <row r="12" spans="1:5" ht="15.75">
      <c r="A12" s="90" t="s">
        <v>266</v>
      </c>
      <c r="B12" s="110" t="s">
        <v>179</v>
      </c>
      <c r="C12" s="109" t="s">
        <v>278</v>
      </c>
      <c r="D12" s="87"/>
      <c r="E12" s="104"/>
    </row>
    <row r="13" spans="1:5" ht="16.5" thickBot="1">
      <c r="A13" s="103"/>
      <c r="B13" s="84" t="s">
        <v>277</v>
      </c>
      <c r="C13" s="108" t="s">
        <v>276</v>
      </c>
      <c r="D13" s="107"/>
      <c r="E13" s="106">
        <v>8.9599999999999999E-2</v>
      </c>
    </row>
    <row r="14" spans="1:5" ht="16.5" thickBot="1">
      <c r="A14" s="92"/>
      <c r="B14" s="79"/>
      <c r="C14" s="79" t="s">
        <v>275</v>
      </c>
      <c r="D14" s="78">
        <f>SUM(D13)</f>
        <v>0</v>
      </c>
      <c r="E14" s="77">
        <f>SUM(E13)</f>
        <v>8.9599999999999999E-2</v>
      </c>
    </row>
    <row r="15" spans="1:5" ht="15.75">
      <c r="A15" s="90" t="s">
        <v>266</v>
      </c>
      <c r="B15" s="89" t="s">
        <v>167</v>
      </c>
      <c r="C15" s="88" t="s">
        <v>274</v>
      </c>
      <c r="D15" s="105"/>
      <c r="E15" s="104"/>
    </row>
    <row r="16" spans="1:5" ht="15.75">
      <c r="A16" s="103"/>
      <c r="B16" s="102" t="s">
        <v>273</v>
      </c>
      <c r="C16" s="83" t="s">
        <v>272</v>
      </c>
      <c r="D16" s="101"/>
      <c r="E16" s="101">
        <v>6.4999999999999997E-3</v>
      </c>
    </row>
    <row r="17" spans="1:5" ht="15.75">
      <c r="A17" s="100"/>
      <c r="B17" s="99" t="s">
        <v>271</v>
      </c>
      <c r="C17" s="98" t="s">
        <v>270</v>
      </c>
      <c r="D17" s="97"/>
      <c r="E17" s="97">
        <v>0.03</v>
      </c>
    </row>
    <row r="18" spans="1:5" ht="16.5" thickBot="1">
      <c r="A18" s="96"/>
      <c r="B18" s="95" t="s">
        <v>269</v>
      </c>
      <c r="C18" s="94" t="s">
        <v>268</v>
      </c>
      <c r="D18" s="93"/>
      <c r="E18" s="93">
        <v>0.02</v>
      </c>
    </row>
    <row r="19" spans="1:5" ht="16.5" thickBot="1">
      <c r="A19" s="92"/>
      <c r="B19" s="91"/>
      <c r="C19" s="79" t="s">
        <v>267</v>
      </c>
      <c r="D19" s="78">
        <f>SUM(D16:D18)</f>
        <v>0</v>
      </c>
      <c r="E19" s="77">
        <f>SUM(E16:E18)</f>
        <v>5.6499999999999995E-2</v>
      </c>
    </row>
    <row r="20" spans="1:5" ht="15.75">
      <c r="A20" s="90" t="s">
        <v>266</v>
      </c>
      <c r="B20" s="89" t="s">
        <v>163</v>
      </c>
      <c r="C20" s="88" t="s">
        <v>265</v>
      </c>
      <c r="D20" s="87"/>
      <c r="E20" s="86"/>
    </row>
    <row r="21" spans="1:5" ht="16.5" thickBot="1">
      <c r="A21" s="85"/>
      <c r="B21" s="84"/>
      <c r="C21" s="83" t="s">
        <v>264</v>
      </c>
      <c r="D21" s="82"/>
      <c r="E21" s="82">
        <v>1.3899999999999999E-2</v>
      </c>
    </row>
    <row r="22" spans="1:5" ht="16.5" thickBot="1">
      <c r="A22" s="81"/>
      <c r="B22" s="80"/>
      <c r="C22" s="79" t="s">
        <v>263</v>
      </c>
      <c r="D22" s="78">
        <f>SUM(D21)</f>
        <v>0</v>
      </c>
      <c r="E22" s="77">
        <f>SUM(E21)</f>
        <v>1.3899999999999999E-2</v>
      </c>
    </row>
    <row r="23" spans="1:5" ht="15" thickBot="1">
      <c r="A23" s="76"/>
      <c r="B23" s="76"/>
      <c r="C23" s="76"/>
      <c r="D23" s="75"/>
      <c r="E23" s="75"/>
    </row>
    <row r="24" spans="1:5" ht="15.75" thickBot="1">
      <c r="A24" s="237"/>
      <c r="B24" s="238"/>
      <c r="C24" s="239"/>
      <c r="D24" s="74" t="s">
        <v>262</v>
      </c>
      <c r="E24" s="74" t="s">
        <v>261</v>
      </c>
    </row>
    <row r="25" spans="1:5" ht="15" thickBot="1">
      <c r="A25" s="73" t="s">
        <v>260</v>
      </c>
      <c r="B25" s="72"/>
      <c r="C25" s="72"/>
      <c r="D25" s="71">
        <f>(((1+(D27+D29))*(1+D28)*(1+D30))/(1-D31))-1</f>
        <v>0</v>
      </c>
      <c r="E25" s="70">
        <f>(((1+(E27+E29))*(1+E28)*(1+E30))/(1-E31))-1</f>
        <v>0.26188040348489672</v>
      </c>
    </row>
    <row r="26" spans="1:5">
      <c r="A26" s="69" t="s">
        <v>259</v>
      </c>
      <c r="B26" s="68"/>
      <c r="C26" s="67"/>
      <c r="D26" s="66"/>
      <c r="E26" s="65"/>
    </row>
    <row r="27" spans="1:5" ht="15">
      <c r="A27" s="63" t="s">
        <v>258</v>
      </c>
      <c r="B27" s="62" t="s">
        <v>257</v>
      </c>
      <c r="C27" s="61"/>
      <c r="D27" s="60">
        <f>D8</f>
        <v>0</v>
      </c>
      <c r="E27" s="59">
        <f>E8</f>
        <v>5.5E-2</v>
      </c>
    </row>
    <row r="28" spans="1:5" ht="15">
      <c r="A28" s="63" t="s">
        <v>256</v>
      </c>
      <c r="B28" s="62" t="s">
        <v>255</v>
      </c>
      <c r="C28" s="61"/>
      <c r="D28" s="60">
        <f>D22</f>
        <v>0</v>
      </c>
      <c r="E28" s="59">
        <f>E22</f>
        <v>1.3899999999999999E-2</v>
      </c>
    </row>
    <row r="29" spans="1:5" ht="15">
      <c r="A29" s="63" t="s">
        <v>254</v>
      </c>
      <c r="B29" s="62" t="s">
        <v>253</v>
      </c>
      <c r="C29" s="61"/>
      <c r="D29" s="64">
        <f>D9+D10</f>
        <v>0</v>
      </c>
      <c r="E29" s="60">
        <f>E9+E10</f>
        <v>2.2699999999999998E-2</v>
      </c>
    </row>
    <row r="30" spans="1:5" ht="15">
      <c r="A30" s="63" t="s">
        <v>99</v>
      </c>
      <c r="B30" s="62" t="s">
        <v>252</v>
      </c>
      <c r="C30" s="61"/>
      <c r="D30" s="60">
        <f>D14</f>
        <v>0</v>
      </c>
      <c r="E30" s="59">
        <f>E14</f>
        <v>8.9599999999999999E-2</v>
      </c>
    </row>
    <row r="31" spans="1:5" ht="15.75" thickBot="1">
      <c r="A31" s="58" t="s">
        <v>251</v>
      </c>
      <c r="B31" s="57" t="s">
        <v>250</v>
      </c>
      <c r="C31" s="56"/>
      <c r="D31" s="55">
        <f>D19</f>
        <v>0</v>
      </c>
      <c r="E31" s="54">
        <f>E19</f>
        <v>5.6499999999999995E-2</v>
      </c>
    </row>
    <row r="32" spans="1:5" ht="15.75">
      <c r="A32" s="216" t="s">
        <v>249</v>
      </c>
      <c r="B32" s="217"/>
      <c r="C32" s="217"/>
      <c r="D32" s="217"/>
      <c r="E32" s="218"/>
    </row>
    <row r="33" spans="1:5">
      <c r="A33" s="219"/>
      <c r="B33" s="220"/>
      <c r="C33" s="220"/>
      <c r="D33" s="220"/>
      <c r="E33" s="221"/>
    </row>
    <row r="34" spans="1:5">
      <c r="A34" s="219"/>
      <c r="B34" s="220"/>
      <c r="C34" s="220"/>
      <c r="D34" s="220"/>
      <c r="E34" s="221"/>
    </row>
    <row r="35" spans="1:5">
      <c r="A35" s="219"/>
      <c r="B35" s="220"/>
      <c r="C35" s="220"/>
      <c r="D35" s="220"/>
      <c r="E35" s="221"/>
    </row>
    <row r="36" spans="1:5">
      <c r="A36" s="219"/>
      <c r="B36" s="220"/>
      <c r="C36" s="220"/>
      <c r="D36" s="220"/>
      <c r="E36" s="221"/>
    </row>
    <row r="37" spans="1:5" ht="15" thickBot="1">
      <c r="A37" s="222"/>
      <c r="B37" s="223"/>
      <c r="C37" s="223"/>
      <c r="D37" s="223"/>
      <c r="E37" s="224"/>
    </row>
  </sheetData>
  <mergeCells count="8">
    <mergeCell ref="A32:E32"/>
    <mergeCell ref="A33:E37"/>
    <mergeCell ref="B1:D1"/>
    <mergeCell ref="B2:D2"/>
    <mergeCell ref="B3:D3"/>
    <mergeCell ref="A4:D5"/>
    <mergeCell ref="A6:C6"/>
    <mergeCell ref="A24:C2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workbookViewId="0">
      <selection activeCell="G21" sqref="G21"/>
    </sheetView>
  </sheetViews>
  <sheetFormatPr defaultRowHeight="14.25"/>
  <cols>
    <col min="1" max="1" width="52.875" style="132" customWidth="1"/>
    <col min="2" max="2" width="10.25" style="137" customWidth="1"/>
    <col min="3" max="3" width="14.25" style="132" customWidth="1"/>
    <col min="4" max="4" width="11" style="137" customWidth="1"/>
    <col min="5" max="5" width="13.375" style="132" customWidth="1"/>
    <col min="6" max="7" width="11" style="132" customWidth="1"/>
    <col min="8" max="8" width="15" style="161" customWidth="1"/>
    <col min="9" max="9" width="7.875" style="174" customWidth="1"/>
    <col min="10" max="10" width="50.125" style="132" customWidth="1"/>
    <col min="11" max="11" width="22" style="132" customWidth="1"/>
    <col min="12" max="12" width="20.125" style="132" customWidth="1"/>
    <col min="13" max="13" width="19.875" style="132" customWidth="1"/>
    <col min="14" max="16384" width="9" style="132"/>
  </cols>
  <sheetData>
    <row r="1" spans="1:13" ht="15">
      <c r="A1" s="240" t="s">
        <v>300</v>
      </c>
      <c r="B1" s="241"/>
      <c r="C1" s="241"/>
      <c r="D1" s="241"/>
      <c r="E1" s="241"/>
      <c r="F1" s="241"/>
      <c r="G1" s="241"/>
      <c r="H1" s="242"/>
      <c r="I1" s="172"/>
      <c r="J1" s="240" t="s">
        <v>301</v>
      </c>
      <c r="K1" s="241"/>
      <c r="L1" s="241"/>
      <c r="M1" s="242"/>
    </row>
    <row r="2" spans="1:13" ht="15.75" thickBot="1">
      <c r="A2" s="243"/>
      <c r="B2" s="244"/>
      <c r="C2" s="244"/>
      <c r="D2" s="244"/>
      <c r="E2" s="244"/>
      <c r="F2" s="244"/>
      <c r="G2" s="244"/>
      <c r="H2" s="245"/>
      <c r="I2" s="173"/>
      <c r="J2" s="243"/>
      <c r="K2" s="244"/>
      <c r="L2" s="244"/>
      <c r="M2" s="245"/>
    </row>
    <row r="3" spans="1:13">
      <c r="A3" s="137" t="s">
        <v>296</v>
      </c>
      <c r="B3" s="248" t="s">
        <v>297</v>
      </c>
      <c r="C3" s="249"/>
      <c r="D3" s="250" t="s">
        <v>298</v>
      </c>
      <c r="E3" s="249"/>
      <c r="F3" s="248" t="s">
        <v>299</v>
      </c>
      <c r="G3" s="249"/>
      <c r="H3" s="165"/>
      <c r="J3" s="162" t="s">
        <v>296</v>
      </c>
      <c r="K3" s="162" t="s">
        <v>297</v>
      </c>
      <c r="L3" s="162" t="s">
        <v>298</v>
      </c>
      <c r="M3" s="163" t="s">
        <v>299</v>
      </c>
    </row>
    <row r="4" spans="1:13">
      <c r="A4" s="138" t="s">
        <v>20</v>
      </c>
      <c r="B4" s="139"/>
      <c r="C4" s="140"/>
      <c r="D4" s="141"/>
      <c r="E4" s="140"/>
      <c r="F4" s="142"/>
      <c r="G4" s="140"/>
      <c r="H4" s="166"/>
      <c r="I4" s="175"/>
      <c r="J4" s="169" t="s">
        <v>20</v>
      </c>
      <c r="K4" s="143"/>
      <c r="L4" s="143"/>
      <c r="M4" s="164"/>
    </row>
    <row r="5" spans="1:13">
      <c r="A5" s="133" t="s">
        <v>24</v>
      </c>
      <c r="B5" s="135"/>
      <c r="C5" s="144"/>
      <c r="D5" s="145"/>
      <c r="E5" s="146"/>
      <c r="F5" s="147"/>
      <c r="G5" s="146"/>
      <c r="H5" s="167"/>
      <c r="I5" s="176"/>
      <c r="J5" s="170" t="s">
        <v>24</v>
      </c>
      <c r="K5" s="184"/>
      <c r="L5" s="185"/>
      <c r="M5" s="186"/>
    </row>
    <row r="6" spans="1:13">
      <c r="A6" s="133" t="s">
        <v>28</v>
      </c>
      <c r="B6" s="135"/>
      <c r="C6" s="144"/>
      <c r="D6" s="145"/>
      <c r="E6" s="146"/>
      <c r="F6" s="147"/>
      <c r="G6" s="146"/>
      <c r="H6" s="167"/>
      <c r="I6" s="176"/>
      <c r="J6" s="170" t="s">
        <v>28</v>
      </c>
      <c r="K6" s="184"/>
      <c r="L6" s="185"/>
      <c r="M6" s="186"/>
    </row>
    <row r="7" spans="1:13">
      <c r="A7" s="133" t="s">
        <v>32</v>
      </c>
      <c r="B7" s="135"/>
      <c r="C7" s="144"/>
      <c r="D7" s="145"/>
      <c r="E7" s="146"/>
      <c r="F7" s="147"/>
      <c r="G7" s="146"/>
      <c r="H7" s="167"/>
      <c r="I7" s="176"/>
      <c r="J7" s="170" t="s">
        <v>32</v>
      </c>
      <c r="K7" s="184"/>
      <c r="L7" s="185"/>
      <c r="M7" s="186"/>
    </row>
    <row r="8" spans="1:13">
      <c r="A8" s="138" t="s">
        <v>35</v>
      </c>
      <c r="B8" s="139"/>
      <c r="C8" s="140"/>
      <c r="D8" s="141"/>
      <c r="E8" s="140"/>
      <c r="F8" s="142"/>
      <c r="G8" s="140"/>
      <c r="H8" s="166"/>
      <c r="I8" s="175"/>
      <c r="J8" s="169" t="s">
        <v>35</v>
      </c>
      <c r="K8" s="177"/>
      <c r="L8" s="177"/>
      <c r="M8" s="178"/>
    </row>
    <row r="9" spans="1:13" ht="25.5">
      <c r="A9" s="133" t="s">
        <v>38</v>
      </c>
      <c r="B9" s="135"/>
      <c r="C9" s="136"/>
      <c r="D9" s="134"/>
      <c r="E9" s="136"/>
      <c r="F9" s="135"/>
      <c r="G9" s="136"/>
      <c r="H9" s="167"/>
      <c r="I9" s="176"/>
      <c r="J9" s="170" t="s">
        <v>38</v>
      </c>
      <c r="K9" s="187"/>
      <c r="L9" s="187"/>
      <c r="M9" s="187"/>
    </row>
    <row r="10" spans="1:13">
      <c r="A10" s="138" t="s">
        <v>41</v>
      </c>
      <c r="B10" s="139"/>
      <c r="C10" s="140"/>
      <c r="D10" s="141"/>
      <c r="E10" s="140"/>
      <c r="F10" s="142"/>
      <c r="G10" s="140"/>
      <c r="H10" s="166"/>
      <c r="I10" s="175"/>
      <c r="J10" s="169" t="s">
        <v>41</v>
      </c>
      <c r="K10" s="177"/>
      <c r="L10" s="177"/>
      <c r="M10" s="178"/>
    </row>
    <row r="11" spans="1:13" ht="25.5">
      <c r="A11" s="133" t="s">
        <v>44</v>
      </c>
      <c r="B11" s="135"/>
      <c r="C11" s="136"/>
      <c r="D11" s="145"/>
      <c r="E11" s="136"/>
      <c r="F11" s="147"/>
      <c r="G11" s="136"/>
      <c r="H11" s="167"/>
      <c r="I11" s="176"/>
      <c r="J11" s="170" t="s">
        <v>44</v>
      </c>
      <c r="K11" s="188"/>
      <c r="L11" s="185"/>
      <c r="M11" s="186"/>
    </row>
    <row r="12" spans="1:13" ht="25.5">
      <c r="A12" s="133" t="s">
        <v>47</v>
      </c>
      <c r="B12" s="135"/>
      <c r="C12" s="136"/>
      <c r="D12" s="145"/>
      <c r="E12" s="136"/>
      <c r="F12" s="147"/>
      <c r="G12" s="136"/>
      <c r="H12" s="167"/>
      <c r="I12" s="176"/>
      <c r="J12" s="170" t="s">
        <v>47</v>
      </c>
      <c r="K12" s="188"/>
      <c r="L12" s="185"/>
      <c r="M12" s="186"/>
    </row>
    <row r="13" spans="1:13" ht="38.25">
      <c r="A13" s="133" t="s">
        <v>50</v>
      </c>
      <c r="B13" s="135"/>
      <c r="C13" s="136"/>
      <c r="D13" s="145"/>
      <c r="E13" s="136"/>
      <c r="F13" s="147"/>
      <c r="G13" s="136"/>
      <c r="H13" s="167"/>
      <c r="I13" s="176"/>
      <c r="J13" s="170" t="s">
        <v>50</v>
      </c>
      <c r="K13" s="188"/>
      <c r="L13" s="185"/>
      <c r="M13" s="186"/>
    </row>
    <row r="14" spans="1:13" ht="38.25">
      <c r="A14" s="133" t="s">
        <v>53</v>
      </c>
      <c r="B14" s="135"/>
      <c r="C14" s="136"/>
      <c r="D14" s="145"/>
      <c r="E14" s="136"/>
      <c r="F14" s="147"/>
      <c r="G14" s="136"/>
      <c r="H14" s="167"/>
      <c r="I14" s="176"/>
      <c r="J14" s="170" t="s">
        <v>53</v>
      </c>
      <c r="K14" s="188"/>
      <c r="L14" s="185"/>
      <c r="M14" s="186"/>
    </row>
    <row r="15" spans="1:13" ht="38.25">
      <c r="A15" s="133" t="s">
        <v>56</v>
      </c>
      <c r="B15" s="148"/>
      <c r="C15" s="136"/>
      <c r="D15" s="134"/>
      <c r="E15" s="136"/>
      <c r="F15" s="147"/>
      <c r="G15" s="136"/>
      <c r="H15" s="167"/>
      <c r="I15" s="176"/>
      <c r="J15" s="170" t="s">
        <v>56</v>
      </c>
      <c r="K15" s="185"/>
      <c r="L15" s="188"/>
      <c r="M15" s="186"/>
    </row>
    <row r="16" spans="1:13" ht="38.25">
      <c r="A16" s="133" t="s">
        <v>60</v>
      </c>
      <c r="B16" s="135"/>
      <c r="C16" s="136"/>
      <c r="D16" s="134"/>
      <c r="E16" s="136"/>
      <c r="F16" s="147"/>
      <c r="G16" s="136"/>
      <c r="H16" s="167"/>
      <c r="I16" s="176"/>
      <c r="J16" s="170" t="s">
        <v>60</v>
      </c>
      <c r="K16" s="188"/>
      <c r="L16" s="188"/>
      <c r="M16" s="186"/>
    </row>
    <row r="17" spans="1:13" ht="38.25">
      <c r="A17" s="133" t="s">
        <v>64</v>
      </c>
      <c r="B17" s="148"/>
      <c r="C17" s="136"/>
      <c r="D17" s="134"/>
      <c r="E17" s="136"/>
      <c r="F17" s="147"/>
      <c r="G17" s="136"/>
      <c r="H17" s="167"/>
      <c r="I17" s="176"/>
      <c r="J17" s="170" t="s">
        <v>64</v>
      </c>
      <c r="K17" s="185"/>
      <c r="L17" s="188"/>
      <c r="M17" s="186"/>
    </row>
    <row r="18" spans="1:13" ht="38.25">
      <c r="A18" s="133" t="s">
        <v>67</v>
      </c>
      <c r="B18" s="148"/>
      <c r="C18" s="136"/>
      <c r="D18" s="134"/>
      <c r="E18" s="136"/>
      <c r="F18" s="147"/>
      <c r="G18" s="136"/>
      <c r="H18" s="167"/>
      <c r="I18" s="176"/>
      <c r="J18" s="170" t="s">
        <v>67</v>
      </c>
      <c r="K18" s="185"/>
      <c r="L18" s="188"/>
      <c r="M18" s="186"/>
    </row>
    <row r="19" spans="1:13" ht="38.25">
      <c r="A19" s="133" t="s">
        <v>70</v>
      </c>
      <c r="B19" s="149"/>
      <c r="C19" s="150"/>
      <c r="D19" s="134"/>
      <c r="E19" s="136"/>
      <c r="F19" s="147"/>
      <c r="G19" s="136"/>
      <c r="H19" s="167"/>
      <c r="I19" s="176"/>
      <c r="J19" s="170" t="s">
        <v>70</v>
      </c>
      <c r="K19" s="185"/>
      <c r="L19" s="188"/>
      <c r="M19" s="186"/>
    </row>
    <row r="20" spans="1:13">
      <c r="A20" s="138" t="s">
        <v>73</v>
      </c>
      <c r="B20" s="151"/>
      <c r="C20" s="152"/>
      <c r="D20" s="141"/>
      <c r="E20" s="140"/>
      <c r="F20" s="142"/>
      <c r="G20" s="140"/>
      <c r="H20" s="166"/>
      <c r="I20" s="175"/>
      <c r="J20" s="169" t="s">
        <v>73</v>
      </c>
      <c r="K20" s="189"/>
      <c r="L20" s="189"/>
      <c r="M20" s="190"/>
    </row>
    <row r="21" spans="1:13" ht="76.5">
      <c r="A21" s="133" t="s">
        <v>76</v>
      </c>
      <c r="B21" s="153"/>
      <c r="C21" s="154"/>
      <c r="D21" s="134"/>
      <c r="E21" s="136"/>
      <c r="F21" s="155"/>
      <c r="G21" s="136"/>
      <c r="H21" s="167"/>
      <c r="I21" s="176"/>
      <c r="J21" s="170" t="s">
        <v>76</v>
      </c>
      <c r="K21" s="188"/>
      <c r="L21" s="188"/>
      <c r="M21" s="191"/>
    </row>
    <row r="22" spans="1:13" ht="76.5">
      <c r="A22" s="133" t="s">
        <v>79</v>
      </c>
      <c r="B22" s="135"/>
      <c r="C22" s="136"/>
      <c r="D22" s="134"/>
      <c r="E22" s="136"/>
      <c r="F22" s="155"/>
      <c r="G22" s="136"/>
      <c r="H22" s="167"/>
      <c r="I22" s="176"/>
      <c r="J22" s="170" t="s">
        <v>79</v>
      </c>
      <c r="K22" s="188"/>
      <c r="L22" s="188"/>
      <c r="M22" s="191"/>
    </row>
    <row r="23" spans="1:13" ht="51">
      <c r="A23" s="133" t="s">
        <v>82</v>
      </c>
      <c r="B23" s="149"/>
      <c r="C23" s="150"/>
      <c r="D23" s="134"/>
      <c r="E23" s="136"/>
      <c r="F23" s="147"/>
      <c r="G23" s="136"/>
      <c r="H23" s="167"/>
      <c r="I23" s="176"/>
      <c r="J23" s="170" t="s">
        <v>82</v>
      </c>
      <c r="K23" s="185"/>
      <c r="L23" s="188"/>
      <c r="M23" s="186"/>
    </row>
    <row r="24" spans="1:13">
      <c r="A24" s="138" t="s">
        <v>84</v>
      </c>
      <c r="B24" s="151"/>
      <c r="C24" s="152"/>
      <c r="D24" s="141"/>
      <c r="E24" s="140"/>
      <c r="F24" s="142"/>
      <c r="G24" s="140"/>
      <c r="H24" s="166"/>
      <c r="I24" s="175"/>
      <c r="J24" s="169" t="s">
        <v>84</v>
      </c>
      <c r="K24" s="177"/>
      <c r="L24" s="177"/>
      <c r="M24" s="178"/>
    </row>
    <row r="25" spans="1:13" ht="15" thickBot="1">
      <c r="A25" s="182" t="s">
        <v>87</v>
      </c>
      <c r="B25" s="156"/>
      <c r="C25" s="157"/>
      <c r="D25" s="158"/>
      <c r="E25" s="159"/>
      <c r="F25" s="160"/>
      <c r="G25" s="159"/>
      <c r="H25" s="168"/>
      <c r="I25" s="176"/>
      <c r="J25" s="171" t="s">
        <v>87</v>
      </c>
      <c r="K25" s="179"/>
      <c r="L25" s="179"/>
      <c r="M25" s="192"/>
    </row>
    <row r="26" spans="1:13" ht="15.75" thickBot="1">
      <c r="A26" s="183" t="s">
        <v>302</v>
      </c>
      <c r="B26" s="246"/>
      <c r="C26" s="247"/>
      <c r="D26" s="246"/>
      <c r="E26" s="247"/>
      <c r="F26" s="246"/>
      <c r="G26" s="247"/>
      <c r="H26" s="181">
        <f>SUM(B26:G26)</f>
        <v>0</v>
      </c>
      <c r="I26" s="180"/>
    </row>
  </sheetData>
  <mergeCells count="8">
    <mergeCell ref="A1:H2"/>
    <mergeCell ref="J1:M2"/>
    <mergeCell ref="B26:C26"/>
    <mergeCell ref="D26:E26"/>
    <mergeCell ref="F26:G26"/>
    <mergeCell ref="B3:C3"/>
    <mergeCell ref="D3:E3"/>
    <mergeCell ref="F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Sintético</vt:lpstr>
      <vt:lpstr>Orçamento Analítico</vt:lpstr>
      <vt:lpstr>BDI</vt:lpstr>
      <vt:lpstr>Cronograma Físico- Financeiro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paula.bodanese</cp:lastModifiedBy>
  <cp:revision>0</cp:revision>
  <dcterms:created xsi:type="dcterms:W3CDTF">2022-12-06T19:38:05Z</dcterms:created>
  <dcterms:modified xsi:type="dcterms:W3CDTF">2023-01-10T19:21:00Z</dcterms:modified>
</cp:coreProperties>
</file>