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tredf.sharepoint.com/sites/SEAMA-COMPARTILHADO/Documentos Compartilhados/Aquisições/Cotações Mat. Consumo Eleições 2026/"/>
    </mc:Choice>
  </mc:AlternateContent>
  <xr:revisionPtr revIDLastSave="29" documentId="8_{9C27C371-355B-4495-8803-CC75EE128330}" xr6:coauthVersionLast="47" xr6:coauthVersionMax="47" xr10:uidLastSave="{FB3FB707-0401-4DA6-ACF2-1FA2DD9091ED}"/>
  <bookViews>
    <workbookView xWindow="-120" yWindow="-120" windowWidth="29040" windowHeight="15720" xr2:uid="{00000000-000D-0000-FFFF-FFFF00000000}"/>
  </bookViews>
  <sheets>
    <sheet name="Plan3" sheetId="3" r:id="rId1"/>
  </sheets>
  <definedNames>
    <definedName name="_xlnm.Print_Area" localSheetId="0">Plan3!$A$6:$U$76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K9" i="3"/>
  <c r="M9" i="3"/>
  <c r="P9" i="3"/>
  <c r="R9" i="3"/>
  <c r="I10" i="3"/>
  <c r="K10" i="3"/>
  <c r="M10" i="3"/>
  <c r="P10" i="3"/>
  <c r="R10" i="3"/>
  <c r="I11" i="3"/>
  <c r="K11" i="3"/>
  <c r="M11" i="3"/>
  <c r="P11" i="3"/>
  <c r="R11" i="3"/>
  <c r="I12" i="3"/>
  <c r="K12" i="3"/>
  <c r="M12" i="3"/>
  <c r="P12" i="3"/>
  <c r="R12" i="3"/>
  <c r="I13" i="3"/>
  <c r="K13" i="3"/>
  <c r="M13" i="3"/>
  <c r="P13" i="3"/>
  <c r="R13" i="3"/>
  <c r="I14" i="3"/>
  <c r="K14" i="3"/>
  <c r="M14" i="3"/>
  <c r="P14" i="3"/>
  <c r="R14" i="3"/>
  <c r="I15" i="3"/>
  <c r="K15" i="3"/>
  <c r="M15" i="3"/>
  <c r="P15" i="3"/>
  <c r="R15" i="3"/>
  <c r="I16" i="3"/>
  <c r="K16" i="3"/>
  <c r="M16" i="3"/>
  <c r="P16" i="3"/>
  <c r="R16" i="3"/>
  <c r="I17" i="3"/>
  <c r="K17" i="3"/>
  <c r="M17" i="3"/>
  <c r="P17" i="3"/>
  <c r="R17" i="3"/>
  <c r="I18" i="3"/>
  <c r="K18" i="3"/>
  <c r="M18" i="3"/>
  <c r="P18" i="3"/>
  <c r="R18" i="3"/>
  <c r="I19" i="3"/>
  <c r="K19" i="3"/>
  <c r="M19" i="3"/>
  <c r="P19" i="3"/>
  <c r="R19" i="3"/>
  <c r="I24" i="3"/>
  <c r="K24" i="3"/>
  <c r="M24" i="3"/>
  <c r="P24" i="3"/>
  <c r="R24" i="3"/>
  <c r="I25" i="3"/>
  <c r="K25" i="3"/>
  <c r="M25" i="3"/>
  <c r="P25" i="3"/>
  <c r="R25" i="3"/>
  <c r="I26" i="3"/>
  <c r="K26" i="3"/>
  <c r="M26" i="3"/>
  <c r="P26" i="3"/>
  <c r="R26" i="3"/>
  <c r="I27" i="3"/>
  <c r="K27" i="3"/>
  <c r="M27" i="3"/>
  <c r="P27" i="3"/>
  <c r="R27" i="3"/>
  <c r="I28" i="3"/>
  <c r="K28" i="3"/>
  <c r="M28" i="3"/>
  <c r="P28" i="3"/>
  <c r="R28" i="3"/>
  <c r="I29" i="3"/>
  <c r="K29" i="3"/>
  <c r="M29" i="3"/>
  <c r="P29" i="3"/>
  <c r="R29" i="3"/>
  <c r="I30" i="3"/>
  <c r="K30" i="3"/>
  <c r="M30" i="3"/>
  <c r="P30" i="3"/>
  <c r="R30" i="3"/>
  <c r="I31" i="3"/>
  <c r="K31" i="3"/>
  <c r="M31" i="3"/>
  <c r="P31" i="3"/>
  <c r="R31" i="3"/>
  <c r="I32" i="3"/>
  <c r="K32" i="3"/>
  <c r="M32" i="3"/>
  <c r="P32" i="3"/>
  <c r="R32" i="3"/>
  <c r="I33" i="3"/>
  <c r="K33" i="3"/>
  <c r="M33" i="3"/>
  <c r="P33" i="3"/>
  <c r="R33" i="3"/>
  <c r="I34" i="3"/>
  <c r="K34" i="3"/>
  <c r="M34" i="3"/>
  <c r="P34" i="3"/>
  <c r="R34" i="3"/>
  <c r="I35" i="3"/>
  <c r="K35" i="3"/>
  <c r="M35" i="3"/>
  <c r="P35" i="3"/>
  <c r="R35" i="3"/>
  <c r="I36" i="3"/>
  <c r="K36" i="3"/>
  <c r="M36" i="3"/>
  <c r="P36" i="3"/>
  <c r="R36" i="3"/>
  <c r="I37" i="3"/>
  <c r="K37" i="3"/>
  <c r="M37" i="3"/>
  <c r="P37" i="3"/>
  <c r="R37" i="3"/>
  <c r="I38" i="3"/>
  <c r="K38" i="3"/>
  <c r="M38" i="3"/>
  <c r="P38" i="3"/>
  <c r="R38" i="3"/>
  <c r="I39" i="3"/>
  <c r="K39" i="3"/>
  <c r="M39" i="3"/>
  <c r="P39" i="3"/>
  <c r="R39" i="3"/>
  <c r="I44" i="3"/>
  <c r="K44" i="3"/>
  <c r="M44" i="3"/>
  <c r="P44" i="3"/>
  <c r="R44" i="3"/>
  <c r="I45" i="3"/>
  <c r="K45" i="3"/>
  <c r="M45" i="3"/>
  <c r="P45" i="3"/>
  <c r="R45" i="3"/>
  <c r="I46" i="3"/>
  <c r="K46" i="3"/>
  <c r="M46" i="3"/>
  <c r="P46" i="3"/>
  <c r="R46" i="3"/>
  <c r="I51" i="3"/>
  <c r="K51" i="3"/>
  <c r="M51" i="3"/>
  <c r="P51" i="3"/>
  <c r="R51" i="3"/>
  <c r="I52" i="3"/>
  <c r="K52" i="3"/>
  <c r="M52" i="3"/>
  <c r="P52" i="3"/>
  <c r="R52" i="3"/>
  <c r="I53" i="3"/>
  <c r="K53" i="3"/>
  <c r="M53" i="3"/>
  <c r="P53" i="3"/>
  <c r="R53" i="3"/>
  <c r="I54" i="3"/>
  <c r="K54" i="3"/>
  <c r="M54" i="3"/>
  <c r="P54" i="3"/>
  <c r="R54" i="3"/>
  <c r="I55" i="3"/>
  <c r="K55" i="3"/>
  <c r="M55" i="3"/>
  <c r="P55" i="3"/>
  <c r="R55" i="3"/>
  <c r="I56" i="3"/>
  <c r="K56" i="3"/>
  <c r="M56" i="3"/>
  <c r="P56" i="3"/>
  <c r="R56" i="3"/>
  <c r="I57" i="3"/>
  <c r="K57" i="3"/>
  <c r="M57" i="3"/>
  <c r="P57" i="3"/>
  <c r="R57" i="3"/>
  <c r="I58" i="3"/>
  <c r="K58" i="3"/>
  <c r="M58" i="3"/>
  <c r="P58" i="3"/>
  <c r="R58" i="3"/>
  <c r="I59" i="3"/>
  <c r="K59" i="3"/>
  <c r="M59" i="3"/>
  <c r="P59" i="3"/>
  <c r="R59" i="3"/>
  <c r="I64" i="3"/>
  <c r="K64" i="3"/>
  <c r="M64" i="3"/>
  <c r="P64" i="3"/>
  <c r="R64" i="3"/>
  <c r="I65" i="3"/>
  <c r="K65" i="3"/>
  <c r="M65" i="3"/>
  <c r="P65" i="3"/>
  <c r="R65" i="3"/>
  <c r="I66" i="3"/>
  <c r="K66" i="3"/>
  <c r="M66" i="3"/>
  <c r="P66" i="3"/>
  <c r="R66" i="3"/>
  <c r="I67" i="3"/>
  <c r="K67" i="3"/>
  <c r="M67" i="3"/>
  <c r="P67" i="3"/>
  <c r="R67" i="3"/>
  <c r="I68" i="3"/>
  <c r="K68" i="3"/>
  <c r="M68" i="3"/>
  <c r="P68" i="3"/>
  <c r="R68" i="3"/>
  <c r="I69" i="3"/>
  <c r="K69" i="3"/>
  <c r="M69" i="3"/>
  <c r="P69" i="3"/>
  <c r="R69" i="3"/>
  <c r="I74" i="3"/>
  <c r="K74" i="3"/>
  <c r="M74" i="3"/>
  <c r="P74" i="3"/>
  <c r="R74" i="3"/>
  <c r="T11" i="3"/>
  <c r="U11" i="3" s="1"/>
  <c r="T74" i="3"/>
  <c r="U74" i="3" s="1"/>
  <c r="T69" i="3"/>
  <c r="U69" i="3" s="1"/>
  <c r="T68" i="3"/>
  <c r="U68" i="3" s="1"/>
  <c r="T67" i="3"/>
  <c r="U67" i="3" s="1"/>
  <c r="T66" i="3"/>
  <c r="U66" i="3" s="1"/>
  <c r="T65" i="3"/>
  <c r="U65" i="3" s="1"/>
  <c r="T64" i="3"/>
  <c r="U64" i="3" s="1"/>
  <c r="T59" i="3"/>
  <c r="U59" i="3" s="1"/>
  <c r="T58" i="3"/>
  <c r="U58" i="3" s="1"/>
  <c r="T57" i="3"/>
  <c r="U57" i="3" s="1"/>
  <c r="T56" i="3"/>
  <c r="U56" i="3" s="1"/>
  <c r="T55" i="3"/>
  <c r="U55" i="3" s="1"/>
  <c r="T54" i="3"/>
  <c r="U54" i="3" s="1"/>
  <c r="T53" i="3"/>
  <c r="U53" i="3" s="1"/>
  <c r="T52" i="3"/>
  <c r="U52" i="3" s="1"/>
  <c r="T51" i="3"/>
  <c r="U51" i="3" s="1"/>
  <c r="T46" i="3"/>
  <c r="U46" i="3" s="1"/>
  <c r="T45" i="3"/>
  <c r="U45" i="3" s="1"/>
  <c r="T44" i="3"/>
  <c r="U44" i="3" s="1"/>
  <c r="T39" i="3"/>
  <c r="U39" i="3" s="1"/>
  <c r="T38" i="3"/>
  <c r="U38" i="3" s="1"/>
  <c r="T37" i="3"/>
  <c r="U37" i="3" s="1"/>
  <c r="T36" i="3"/>
  <c r="U36" i="3" s="1"/>
  <c r="T35" i="3"/>
  <c r="U35" i="3" s="1"/>
  <c r="T34" i="3"/>
  <c r="U34" i="3" s="1"/>
  <c r="T33" i="3"/>
  <c r="U33" i="3" s="1"/>
  <c r="T32" i="3"/>
  <c r="U32" i="3" s="1"/>
  <c r="T31" i="3"/>
  <c r="U31" i="3" s="1"/>
  <c r="T30" i="3"/>
  <c r="U30" i="3" s="1"/>
  <c r="T29" i="3"/>
  <c r="U29" i="3" s="1"/>
  <c r="T28" i="3"/>
  <c r="U28" i="3" s="1"/>
  <c r="T27" i="3"/>
  <c r="U27" i="3" s="1"/>
  <c r="T26" i="3"/>
  <c r="U26" i="3" s="1"/>
  <c r="T25" i="3"/>
  <c r="U25" i="3" s="1"/>
  <c r="T24" i="3"/>
  <c r="U24" i="3" s="1"/>
  <c r="T19" i="3"/>
  <c r="U19" i="3" s="1"/>
  <c r="T18" i="3"/>
  <c r="U18" i="3" s="1"/>
  <c r="T17" i="3"/>
  <c r="U17" i="3" s="1"/>
  <c r="T16" i="3"/>
  <c r="U16" i="3" s="1"/>
  <c r="T15" i="3"/>
  <c r="U15" i="3" s="1"/>
  <c r="T14" i="3"/>
  <c r="U14" i="3" s="1"/>
  <c r="T13" i="3"/>
  <c r="U13" i="3" s="1"/>
  <c r="T12" i="3"/>
  <c r="U12" i="3" s="1"/>
  <c r="T10" i="3"/>
  <c r="U10" i="3" s="1"/>
  <c r="T9" i="3"/>
  <c r="U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tc={925B516C-AA98-4FA2-B2DD-848BC4B9C311}</author>
    <author>tc={A3E8BA3D-97A5-431F-B758-5B128D8F50D1}</author>
  </authors>
  <commentList>
    <comment ref="O58" authorId="0" shapeId="0" xr:uid="{925B516C-AA98-4FA2-B2DD-848BC4B9C31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R$ 2,60 X 50
</t>
      </text>
    </comment>
    <comment ref="Q58" authorId="1" shapeId="0" xr:uid="{A3E8BA3D-97A5-431F-B758-5B128D8F50D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R$ 1,60 x 50</t>
      </text>
    </comment>
  </commentList>
</comments>
</file>

<file path=xl/sharedStrings.xml><?xml version="1.0" encoding="utf-8"?>
<sst xmlns="http://schemas.openxmlformats.org/spreadsheetml/2006/main" count="259" uniqueCount="83">
  <si>
    <t>Preço Unit.</t>
  </si>
  <si>
    <t>Preço Total</t>
  </si>
  <si>
    <t>U.M.</t>
  </si>
  <si>
    <t>Itens</t>
  </si>
  <si>
    <t>UN.</t>
  </si>
  <si>
    <t>QTDE.</t>
  </si>
  <si>
    <t>Preço 1 - Internet</t>
  </si>
  <si>
    <t>Item</t>
  </si>
  <si>
    <t>UN</t>
  </si>
  <si>
    <t>CATMAT</t>
  </si>
  <si>
    <t>RL</t>
  </si>
  <si>
    <t>Alicate decapador p/ cabo UTP/COAXIAL. Deve permitir a utilização de cabos com as bitolas 22,24 e 26 AWG</t>
  </si>
  <si>
    <t>Etiquetadora / Rotuladora: impressão por transferência térmica, fitas laminadas c/ larguras suportadas de 6mm a 12mm, teclado QWERTY e tela LCD c/ 2 linhas c/ 10 a 15 caracteres, opções de formatação como negrito, itálico e sublinhado, corte da Fita manual integrado para finalizar a etiqueta. Marca de referência: Brother ou similar em qualidade e desempenho.</t>
  </si>
  <si>
    <t>PC</t>
  </si>
  <si>
    <t xml:space="preserve">Filtro de linha protetor elétrico c/ no mínimo 5 tomadas tipo 2P+T; botão reset/off; indicador luminoso de funcionamento; bivolt, tomadas de 10A; cabo de energia tripolar c/ comprimento mínimo de 1m; adaptador c/ mínimo de 5 tomadas tripolares (ABNT 14.136); proteção contra sobrecargas e sobretensão, filtro contra interferência RFI/EFI; utilização de dispositivo de proteção que dispensa a utilização de fusível; produto em conformidade c/ normas do INMETRO/ABNT. </t>
  </si>
  <si>
    <t>Alicate de bico meia cana longo 8" forjado em aço cromo vanádio, fabricado em aço, cabo em formato ergonômico e isolação elétrica de 1000V. Marcas de referência: Tramontina, Vonder; IRWIN ou outra marca e modelo similar em qualidade e desempenho.</t>
  </si>
  <si>
    <t>Alicate de corte diagonal 6"</t>
  </si>
  <si>
    <t>Chave de fenda 3/16 x 5"</t>
  </si>
  <si>
    <t>Chave para teste manual de voltagem tipo caneta</t>
  </si>
  <si>
    <t xml:space="preserve">Chave philips 1/4 x 6" </t>
  </si>
  <si>
    <t>Chave philips 1/4 x 4"</t>
  </si>
  <si>
    <t>SSD SATA III de 250GB ou superior</t>
  </si>
  <si>
    <t>TRENA DE AÇO 20 metros</t>
  </si>
  <si>
    <t>TRENA DE AÇO 5 metros</t>
  </si>
  <si>
    <r>
      <t>Fone de ouvido descartável, estéreo, conector/plug padrão P2 de 3,5mm do tipo TRS sem terceira via (TRRS), alta qualidade de som. Características elétricas: Impedância nominal: 32±15%Ω; Potência nominal: ≥ 2mW; Potência máxima: ≤10mW; Sensibilidade: 90 - 102dB(Spl) ±3dB; Fase canal esquerdo e direito: em fase; Distorção harmônica total (THD): ≤5% entre 125Hz-8kHz; Resposta em frequência: Mínimo 125Hz-8kHz. Características mecânicas: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Conexão: plug 3.5mm (P2) do tipo TRS, sem terceira via (TRRS); Comprimento mínimo do cabo: 1,2m. Não deve conter microfone, botões de volume, ou outros controles no cabo ou nas cápsulas.</t>
    </r>
  </si>
  <si>
    <t>Adaptador DVI x HDMI. Entrada DVI – conexão no equipamento de origem e Saída HDMI – conexão no monitor ou dispositivo de exibição.</t>
  </si>
  <si>
    <t>Cabo DISPLAYPORT. Entrada/Saída: conectores DisplayPort em ambas as extremidades, destinados à interligação direta entre equipamento de origem e monitor compatível.</t>
  </si>
  <si>
    <t>Lixeira confeccionada em material plástico na cor marrom, com capacidade volumétrica de 50 litros e tampa do tipo basculante</t>
  </si>
  <si>
    <t>Alicate Universal 8", isolado 1.000 Volts</t>
  </si>
  <si>
    <t>Adaptador HDMI x DISPLAYPORT. Entrada HDMI – conexão no equipamento de origem e Saída DisplayPort – conexão no monitor ou dispositivo de exibição.</t>
  </si>
  <si>
    <t>cx</t>
  </si>
  <si>
    <t>Preço 2</t>
  </si>
  <si>
    <t>Preço 3</t>
  </si>
  <si>
    <t>Id. SEI</t>
  </si>
  <si>
    <t xml:space="preserve">Preço 1 </t>
  </si>
  <si>
    <t>Adaptador/Conector/Cabo/Conversor HDMI 19 pinos x VGA 15 pinos. Entrada HDMI – conexão no equipamento de origem e Saída VGA – conexão no monitor ou dispositivo de exibição.</t>
  </si>
  <si>
    <t>Adaptador/Conector/Cabo/Conversor VGA Fêmea x DISPLAYPORT. Entrada VGA – conexão no equipamento de origem e Saída DisplayPort – conexão no monitor ou dispositivo de exibição.</t>
  </si>
  <si>
    <t>Vlr unit. R$</t>
  </si>
  <si>
    <t>Vlr tot.  R$</t>
  </si>
  <si>
    <t>Valor Unit. Médio R$</t>
  </si>
  <si>
    <t>Valor Total Médio R$</t>
  </si>
  <si>
    <t>Adaptador/Conector DVI fêmea x DisplayPort Macho</t>
  </si>
  <si>
    <t>Fita silver tape multiuso de 48mmx50m ( permite variação de 10%)</t>
  </si>
  <si>
    <t>Kit localizador de cabos de rede (UTP 4 pares) e de cabos de telefonia. Localizador de cabo gerador de tons e ponteira indutiva zumba amplificador indutivo de cabos 500 ghi, emissor TX1000-E e um receptor TX1000-R. Composto de um gerador de tom 500GTS e um amplificador indutivo 500GHI, acompanhado de um estojo de proteção com passador de cinto. Alimentação: 01 (uma) pilha de 9V. Parte externa de polímero de alto impacto, resistente a golpes e choques mecânicos. Funções: análise de continuidade de fios e cabos, rastreamento de fios e cabos, identificação do estado da linha (on-line / off-line).</t>
  </si>
  <si>
    <t>PLANILHA DE ITENS E PREÇOS</t>
  </si>
  <si>
    <t xml:space="preserve">Kit de bolinhas do jogo Bingo para globos, do número 1 ao 75, em madeira ou plástico, nº 2 ou 3. As 75 bolinhas são numeradas, com diâmetro variando entre 20 e 21mm </t>
  </si>
  <si>
    <t>Adaptador USB-A para HDMI. Entrada USB-A e saída HDMI</t>
  </si>
  <si>
    <t>Taça de vinho, em vidro, modelo Windsor, com capacidade de 250ml. Marca de referência Nadir ou equivalente/similar ou de melhor qualidade.</t>
  </si>
  <si>
    <t>Taça de vinho, em vidro, com capacidade de 300ml. Marca de referência Nadir ou equivalente/similar ou de melhor qualidade.</t>
  </si>
  <si>
    <t>Xícara para chá com pires na cor branca, formato cilíndrica, empilhável, confeccionada em porcelana fina de 1ª qualidade. Marca de Referência: Schmidt Modelo Hotel ou equivalente/similar ou de melhor qualidade.</t>
  </si>
  <si>
    <t>Câmera webcam full HD 1080p, microfone digital duplo embutido, sensor: 2 megapixels de alta definição, UVC, plug and play, formato de saída MJPG/YUY2, foco fixo, interface Mini USB2.0, formato de imagem JPG, formato de captura de vídeo MP4, compatibilidade com Windows XP (SP2, SP3), Vista, 7, 8, 10 e MAC OS X 10.6 ou superior. Marca de referência: HP W300  ou outra similar em qualidade e desempenho. Garantia de 12 meses a partir da data do recebimento definitivo.</t>
  </si>
  <si>
    <t>Patch Cord Cat.6 de 3 metros. Cabo rede computador, bitola condutor: 24 awg, tipo cabo: patch cord, cor: azul, categoria: 6, aplicação: rede estruturada. normas técnicas: Ansi, TIA 568 c.2 - NBR 14565, a capa deve ser de material não propagador de chama. Marcas de referência: FURUKAWA ou AMP ou outra similar em qualidade e desempenho Deve possuir homologação na Anatel.</t>
  </si>
  <si>
    <t>Conector Rj45 Macho Cat.6 para cabo de rede, norma ANSI/TIA/EIA-568B.2, corpo em termoplástico de alto impacto não propagante à chama UL 94V-2 Vias de contato produzidas em bronze fosforoso, de níquel e ouro, de acordo com as diretivas RoHS. Marcas de referência: FURUKAWA ou AMP ou outra similar em qualidade e desempenho. Deve possuir Certificado Anatel.</t>
  </si>
  <si>
    <t>Patch Cord Cat.6 de 5 metros. Cabo rede computador, bitola condutor: 24 awg, tipo cabo: patch cord, cor: azul, categoria: 6, aplicação: rede estruturada. Normas técnicas: Ansi,TIA 568 c.2 - NBR 14565, a capa deve ser de material não propagador de chama.  Marcas de referência: FURUKAWA ou AMP ou outra similar em qualidade e desempenho. Deve possuir homologação na Anatel.</t>
  </si>
  <si>
    <t>Cabo HDMI (entrada HDMI e saída HDMI) com 10 metros. Deve possuir Certificado Anatel.</t>
  </si>
  <si>
    <t>Cabo HDMI (entrada HDMI e saída HDMI) com 15 metros. Deve possuir Certificado Anatel.</t>
  </si>
  <si>
    <t>Cabo HDMI (entrada HDMI e saída HDMI) com 20 metros. Deve possuir Certificado Anatel.</t>
  </si>
  <si>
    <t>Cabo HDMI x HDMI 2.0 4K tamanho mínimo 1 metro. Deve possuir Certificado Anatel.</t>
  </si>
  <si>
    <t>Preço Público 1</t>
  </si>
  <si>
    <t>Preço Público 2</t>
  </si>
  <si>
    <r>
      <t xml:space="preserve">Abraçadeiras nylon tipo enforca gato 5 x 200mm com </t>
    </r>
    <r>
      <rPr>
        <b/>
        <sz val="10"/>
        <rFont val="Arial"/>
        <family val="2"/>
      </rPr>
      <t>100 unidades</t>
    </r>
    <r>
      <rPr>
        <sz val="10"/>
        <rFont val="Arial"/>
        <family val="2"/>
      </rPr>
      <t xml:space="preserve"> (permite variação de 10%)</t>
    </r>
  </si>
  <si>
    <r>
      <t xml:space="preserve">Abraçadeiras nylon tipo enforca gato 5 x 400mm com </t>
    </r>
    <r>
      <rPr>
        <b/>
        <sz val="10"/>
        <rFont val="Arial"/>
        <family val="2"/>
      </rPr>
      <t>100 unidades</t>
    </r>
    <r>
      <rPr>
        <sz val="10"/>
        <rFont val="Arial"/>
        <family val="2"/>
      </rPr>
      <t xml:space="preserve"> (permite variação de 10%)</t>
    </r>
  </si>
  <si>
    <r>
      <t xml:space="preserve">Papel Pergaminho para certificado, dupla face, tamanho A-4, medidas: 21,5x28cm, gramatura de 160g/m², na cor vintage/creme, próprio para uso em impressora. </t>
    </r>
    <r>
      <rPr>
        <b/>
        <sz val="10"/>
        <rFont val="Arial"/>
        <family val="2"/>
      </rPr>
      <t>Pacote com 50 folhas</t>
    </r>
  </si>
  <si>
    <t>GRUPO/LOTE 1 - FERRAMENTAS</t>
  </si>
  <si>
    <t xml:space="preserve">GRUPO/LOTE 2 - MATERIAL DE TIC: adaptadores, cabos e conectores </t>
  </si>
  <si>
    <t>Copo de vidro comum para água, liso, transparente, reto, medindo aproximadamente 142mm de altura e 74mm de diâmetro, com capacidade de cerca de 395ml. Referência: Nadir Figueiredo ref: 2603 ou equivalente/similar ou de melhor qualidade.</t>
  </si>
  <si>
    <t>VALOR MÉDIO TOTAL ESTIMADO DO GRUPO/LOTE 1:  R$ 3.629,50</t>
  </si>
  <si>
    <t>VALOR MÉDIO TOTAL ESTIMADO DO GRUPO/LOTE 2:  R$ 47.780,42</t>
  </si>
  <si>
    <t>GRUPO/LOTE 3 - MATERIAL DE TIC: webcam, fone de ouvido e SSD</t>
  </si>
  <si>
    <t>VALOR MÉDIO TOTAL ESTIMADO DO GRUPO/LOTE 3: R$ 294.440,00</t>
  </si>
  <si>
    <t>GRUPO/LOTE 4 - MATERIAIS DIVERSOS</t>
  </si>
  <si>
    <t>VALOR TOTAL MÉDIO ESTIMADO DO GRUPO/LOTE 4: R$ 8.752,95</t>
  </si>
  <si>
    <t>GRUPO/LOTE 5 - MATERIAL DE COPA E COZINHA</t>
  </si>
  <si>
    <t>VALOR TOTAL MÉDIO ESTIMADO DO GRUPO/LOTE 5: R$ 18.055,60</t>
  </si>
  <si>
    <t>GRUPO/LOTE 6 - GUIA DE ASSINATURA</t>
  </si>
  <si>
    <t>ANEXO I AO TERMO DE REFERÊNCIA - PLANILHA DE ITENS</t>
  </si>
  <si>
    <r>
      <t xml:space="preserve">Organizador de fios - Fita velcro dupla face de </t>
    </r>
    <r>
      <rPr>
        <b/>
        <sz val="10"/>
        <rFont val="Arial"/>
        <family val="2"/>
      </rPr>
      <t>20mm</t>
    </r>
    <r>
      <rPr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rolo c/ no</t>
    </r>
    <r>
      <rPr>
        <b/>
        <sz val="10"/>
        <color theme="1"/>
        <rFont val="Arial"/>
        <family val="2"/>
      </rPr>
      <t xml:space="preserve"> mínimo 3m</t>
    </r>
    <r>
      <rPr>
        <sz val="10"/>
        <color theme="1"/>
        <rFont val="Arial"/>
        <family val="2"/>
      </rPr>
      <t>, na cor azul ou preto</t>
    </r>
  </si>
  <si>
    <t>VALOR TOTAL DA LICITAÇÃO: R$ 393.007,47</t>
  </si>
  <si>
    <t>Conector fêmea SOHOPLUS Cat.6 T568a/B (Keystone Jack) GigaLan, padrão ROHS Compliant, possibilidade de crimpagem T568A ou T568B, contato IDC em ângulo de 45º para melhoria da performance elétrica, certificado UL Listed, diâmetro do condutor 22 a 26 AWG, Norma ANSI/EIA/TIA 568 C.2 e seus adendos, NSI/TIA/EIA-606-A, ISO/IEC 11801, FCC parte 68, Certificação ISO9001/ISO 14001. Marcas de referência: FURUKAWA ou AMP ou outra similar em qualidade e desempenho. Deve possuir Certificado Anatel.</t>
  </si>
  <si>
    <t>GUIA DE ASSINATURA, confeccionada em acrílico ou polimérico biodegradável de alta qualidade ou borracha. Peça de aproximadamente 2mm, 10 X 3,5 a parte vazada 0,8 X 1,5cm para auxiliar pessoa com  deficiência visual na assinatura de documentos.</t>
  </si>
  <si>
    <t>Alicate para Crimpar com Catraca, modular para cortar, decapar e crimpar cabos tipo RJ11/RJ12/RJ45. Com 2 cavas para conectores de 6 e 8 pinos. 1 x Lamina para corte fino; - 2 x laminas para decapagem;  Laminas resistentes e precisas. Estrutura em aço.</t>
  </si>
  <si>
    <r>
      <t>Cabo de rede Categoria 6 par trançado,</t>
    </r>
    <r>
      <rPr>
        <b/>
        <sz val="10"/>
        <rFont val="Arial"/>
        <family val="2"/>
      </rPr>
      <t xml:space="preserve"> caixa c/ 305m</t>
    </r>
    <r>
      <rPr>
        <sz val="10"/>
        <rFont val="Arial"/>
        <family val="2"/>
      </rPr>
      <t>, impedância 100 mais ou menos 15% Ohms, condutor: cobre, diâmetro: 6mm. Normas aplicáveis: Ansi/Tia 568-C2 categoria 6, NBR 14703 e 14705, ISO/IEC 11801 e IEC 60332. Condutor fio sólido de cobre eletrolítico nu, recozido, com diâmetro nominal de 24/23 AWG. Isolamento: polietileno de alta densidade com diâmetro nominal 1.0mm; resistência de isolamento: 10000mOhms.km; 4 pares, 24/23 AWG. O cabo deve estar de acordo com as diretivas RoHS, Gigabit Ethernet, IEEE 802.3z, 1000 Mbps; deve ser equivalente em qualidade e desempenho às marcas Furukawa e AMP. O produto deve possuir Certificado Anatel.</t>
    </r>
  </si>
  <si>
    <t>Xícara para café com pires na cor branca, formato cilíndrico, empilhável, capacidade entre 60 e 70ml, confeccionada em porcelana fina de 1ª qualidade. Marca de Referência: Schmidt Modelo Hotel ou equivalente/similar ou de melhor qualidade.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</si>
</sst>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Bodoni MT"/>
      <family val="1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Bodoni MT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7"/>
      <color indexed="72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8"/>
      <color theme="6" tint="-0.499984740745262"/>
      <name val="Arial"/>
      <family val="2"/>
    </font>
    <font>
      <b/>
      <sz val="11"/>
      <color rgb="FFFF0000"/>
      <name val="Times New Roman"/>
      <family val="1"/>
    </font>
    <font>
      <b/>
      <sz val="14"/>
      <name val="Calibri"/>
      <family val="2"/>
      <scheme val="minor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25" fillId="4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/>
    </xf>
    <xf numFmtId="164" fontId="12" fillId="5" borderId="5" xfId="0" applyNumberFormat="1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164" fontId="12" fillId="5" borderId="10" xfId="0" applyNumberFormat="1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9" xfId="0" applyFont="1" applyBorder="1" applyAlignment="1">
      <alignment vertical="center"/>
    </xf>
    <xf numFmtId="0" fontId="15" fillId="5" borderId="0" xfId="0" applyFont="1" applyFill="1" applyAlignment="1">
      <alignment vertical="center"/>
    </xf>
    <xf numFmtId="164" fontId="9" fillId="0" borderId="1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llace Serra Cabral" id="{57C61DDA-4747-45A2-9EA5-3E896ED2BB92}" userId="S::wallace.cabral@tre-df.jus.br::1953d3f2-11cb-4d9c-8ad2-94f8b59235d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8" dT="2026-05-14T20:06:03.33" personId="{57C61DDA-4747-45A2-9EA5-3E896ED2BB92}" id="{925B516C-AA98-4FA2-B2DD-848BC4B9C311}">
    <text xml:space="preserve">R$ 2,60 X 50
</text>
  </threadedComment>
  <threadedComment ref="Q58" dT="2026-05-14T20:07:32.17" personId="{57C61DDA-4747-45A2-9EA5-3E896ED2BB92}" id="{A3E8BA3D-97A5-431F-B758-5B128D8F50D1}">
    <text>R$ 1,60 x 50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X77"/>
  <sheetViews>
    <sheetView tabSelected="1" topLeftCell="A6" zoomScaleNormal="100" workbookViewId="0">
      <selection activeCell="B68" sqref="B68"/>
    </sheetView>
  </sheetViews>
  <sheetFormatPr defaultColWidth="8.7109375" defaultRowHeight="15" x14ac:dyDescent="0.25"/>
  <cols>
    <col min="1" max="1" width="4.7109375" style="3" customWidth="1"/>
    <col min="2" max="2" width="63.7109375" style="1" customWidth="1"/>
    <col min="3" max="3" width="5.85546875" style="2" customWidth="1"/>
    <col min="4" max="4" width="8.28515625" style="2" customWidth="1"/>
    <col min="5" max="5" width="6.5703125" style="2" customWidth="1"/>
    <col min="6" max="6" width="11" style="5" hidden="1" customWidth="1"/>
    <col min="7" max="7" width="2.140625" style="8" hidden="1" customWidth="1"/>
    <col min="8" max="8" width="10.85546875" style="1" hidden="1" customWidth="1"/>
    <col min="9" max="9" width="13" style="1" hidden="1" customWidth="1"/>
    <col min="10" max="10" width="13.5703125" style="1" hidden="1" customWidth="1"/>
    <col min="11" max="11" width="14.5703125" style="1" hidden="1" customWidth="1"/>
    <col min="12" max="12" width="11" style="1" hidden="1" customWidth="1"/>
    <col min="13" max="13" width="14.140625" style="1" hidden="1" customWidth="1"/>
    <col min="14" max="14" width="12.28515625" style="2" hidden="1" customWidth="1"/>
    <col min="15" max="15" width="13.7109375" style="1" hidden="1" customWidth="1"/>
    <col min="16" max="16" width="15" style="1" hidden="1" customWidth="1"/>
    <col min="17" max="17" width="12" style="1" hidden="1" customWidth="1"/>
    <col min="18" max="18" width="15.42578125" style="1" hidden="1" customWidth="1"/>
    <col min="19" max="19" width="9.7109375" style="1" hidden="1" customWidth="1"/>
    <col min="20" max="20" width="10.7109375" style="1" customWidth="1"/>
    <col min="21" max="21" width="13.42578125" style="1" customWidth="1"/>
    <col min="22" max="16384" width="8.7109375" style="1"/>
  </cols>
  <sheetData>
    <row r="1" spans="1:859" s="4" customFormat="1" ht="19.5" hidden="1" customHeight="1" thickBot="1" x14ac:dyDescent="0.25">
      <c r="A1" s="79" t="s">
        <v>44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</row>
    <row r="2" spans="1:859" s="4" customFormat="1" ht="19.5" hidden="1" customHeight="1" thickBot="1" x14ac:dyDescent="0.25">
      <c r="A2" s="82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</row>
    <row r="3" spans="1:859" s="4" customFormat="1" ht="25.5" hidden="1" customHeight="1" thickBot="1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</row>
    <row r="4" spans="1:859" s="4" customFormat="1" ht="20.25" hidden="1" customHeight="1" thickBot="1" x14ac:dyDescent="0.25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</row>
    <row r="5" spans="1:859" s="4" customFormat="1" ht="18.75" hidden="1" customHeight="1" thickBot="1" x14ac:dyDescent="0.25">
      <c r="A5" s="82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</row>
    <row r="6" spans="1:859" s="4" customFormat="1" ht="38.25" customHeight="1" thickBot="1" x14ac:dyDescent="0.3">
      <c r="A6" s="103" t="s">
        <v>75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</row>
    <row r="7" spans="1:859" customFormat="1" ht="3" customHeight="1" thickBot="1" x14ac:dyDescent="0.3">
      <c r="F7" s="102"/>
      <c r="G7" s="102"/>
      <c r="H7" s="115" t="s">
        <v>34</v>
      </c>
      <c r="I7" s="116"/>
      <c r="J7" s="115" t="s">
        <v>31</v>
      </c>
      <c r="K7" s="116"/>
      <c r="L7" s="115" t="s">
        <v>32</v>
      </c>
      <c r="M7" s="116"/>
      <c r="N7" s="117" t="s">
        <v>33</v>
      </c>
      <c r="O7" s="115" t="s">
        <v>58</v>
      </c>
      <c r="P7" s="116"/>
      <c r="Q7" s="115" t="s">
        <v>59</v>
      </c>
      <c r="R7" s="116"/>
      <c r="S7" s="117" t="s">
        <v>33</v>
      </c>
      <c r="T7" s="110" t="s">
        <v>39</v>
      </c>
      <c r="U7" s="110" t="s">
        <v>40</v>
      </c>
    </row>
    <row r="8" spans="1:859" s="4" customFormat="1" ht="27" customHeight="1" thickBot="1" x14ac:dyDescent="0.3">
      <c r="A8" s="14" t="s">
        <v>3</v>
      </c>
      <c r="B8" s="65" t="s">
        <v>63</v>
      </c>
      <c r="C8" s="12" t="s">
        <v>2</v>
      </c>
      <c r="D8" s="12" t="s">
        <v>9</v>
      </c>
      <c r="E8" s="30" t="s">
        <v>5</v>
      </c>
      <c r="F8" s="29" t="s">
        <v>0</v>
      </c>
      <c r="G8" s="31" t="s">
        <v>1</v>
      </c>
      <c r="H8" s="12" t="s">
        <v>37</v>
      </c>
      <c r="I8" s="12" t="s">
        <v>38</v>
      </c>
      <c r="J8" s="12" t="s">
        <v>37</v>
      </c>
      <c r="K8" s="12" t="s">
        <v>38</v>
      </c>
      <c r="L8" s="12" t="s">
        <v>37</v>
      </c>
      <c r="M8" s="12" t="s">
        <v>38</v>
      </c>
      <c r="N8" s="118"/>
      <c r="O8" s="12" t="s">
        <v>37</v>
      </c>
      <c r="P8" s="12" t="s">
        <v>38</v>
      </c>
      <c r="Q8" s="12" t="s">
        <v>37</v>
      </c>
      <c r="R8" s="12" t="s">
        <v>38</v>
      </c>
      <c r="S8" s="118"/>
      <c r="T8" s="111"/>
      <c r="U8" s="111"/>
    </row>
    <row r="9" spans="1:859" s="4" customFormat="1" ht="51" x14ac:dyDescent="0.25">
      <c r="A9" s="63">
        <v>1</v>
      </c>
      <c r="B9" s="21" t="s">
        <v>15</v>
      </c>
      <c r="C9" s="22" t="s">
        <v>4</v>
      </c>
      <c r="D9" s="22">
        <v>246868</v>
      </c>
      <c r="E9" s="23">
        <v>12</v>
      </c>
      <c r="F9" s="19"/>
      <c r="G9" s="19"/>
      <c r="H9" s="51">
        <v>93.9</v>
      </c>
      <c r="I9" s="50">
        <f>H9*E9</f>
        <v>1126.8000000000002</v>
      </c>
      <c r="J9" s="51">
        <v>42.85</v>
      </c>
      <c r="K9" s="50">
        <f>E9*J9</f>
        <v>514.20000000000005</v>
      </c>
      <c r="L9" s="51">
        <v>111.06</v>
      </c>
      <c r="M9" s="50">
        <f t="shared" ref="M9:M19" si="0">L9*E9</f>
        <v>1332.72</v>
      </c>
      <c r="N9" s="43">
        <v>2009794</v>
      </c>
      <c r="O9" s="51">
        <v>55.5</v>
      </c>
      <c r="P9" s="50">
        <f t="shared" ref="P9:P19" si="1">E9*O9</f>
        <v>666</v>
      </c>
      <c r="Q9" s="51">
        <v>67.72</v>
      </c>
      <c r="R9" s="50">
        <f t="shared" ref="R9:R19" si="2">E9*Q9</f>
        <v>812.64</v>
      </c>
      <c r="S9" s="43">
        <v>2053469</v>
      </c>
      <c r="T9" s="51">
        <f>ROUND((H9+J9+L9+O9+Q9)/5,2)</f>
        <v>74.209999999999994</v>
      </c>
      <c r="U9" s="50">
        <f t="shared" ref="U9:U19" si="3">T9*E9</f>
        <v>890.52</v>
      </c>
    </row>
    <row r="10" spans="1:859" s="4" customFormat="1" ht="19.5" customHeight="1" x14ac:dyDescent="0.25">
      <c r="A10" s="63">
        <v>2</v>
      </c>
      <c r="B10" s="10" t="s">
        <v>16</v>
      </c>
      <c r="C10" s="9" t="s">
        <v>4</v>
      </c>
      <c r="D10" s="22">
        <v>336881</v>
      </c>
      <c r="E10" s="23">
        <v>10</v>
      </c>
      <c r="F10" s="19"/>
      <c r="G10" s="19"/>
      <c r="H10" s="52">
        <v>32.15</v>
      </c>
      <c r="I10" s="50">
        <f t="shared" ref="I10:I19" si="4">H10*E10</f>
        <v>321.5</v>
      </c>
      <c r="J10" s="52">
        <v>32.159999999999997</v>
      </c>
      <c r="K10" s="50">
        <f t="shared" ref="K10:K19" si="5">J10*E10</f>
        <v>321.59999999999997</v>
      </c>
      <c r="L10" s="52">
        <v>49.85</v>
      </c>
      <c r="M10" s="50">
        <f t="shared" si="0"/>
        <v>498.5</v>
      </c>
      <c r="N10" s="44">
        <v>2009795</v>
      </c>
      <c r="O10" s="52">
        <v>36</v>
      </c>
      <c r="P10" s="50">
        <f t="shared" si="1"/>
        <v>360</v>
      </c>
      <c r="Q10" s="52">
        <v>48</v>
      </c>
      <c r="R10" s="50">
        <f t="shared" si="2"/>
        <v>480</v>
      </c>
      <c r="S10" s="44">
        <v>2053470</v>
      </c>
      <c r="T10" s="52">
        <f>ROUND((H10+J10+L10+O10+Q10)/5, 2)</f>
        <v>39.630000000000003</v>
      </c>
      <c r="U10" s="50">
        <f t="shared" si="3"/>
        <v>396.3</v>
      </c>
    </row>
    <row r="11" spans="1:859" ht="49.5" customHeight="1" x14ac:dyDescent="0.25">
      <c r="A11" s="63">
        <v>3</v>
      </c>
      <c r="B11" s="10" t="s">
        <v>80</v>
      </c>
      <c r="C11" s="9" t="s">
        <v>4</v>
      </c>
      <c r="D11" s="22">
        <v>301895</v>
      </c>
      <c r="E11" s="23">
        <v>6</v>
      </c>
      <c r="F11" s="19"/>
      <c r="G11" s="19"/>
      <c r="H11" s="53">
        <v>33.08</v>
      </c>
      <c r="I11" s="50">
        <f t="shared" si="4"/>
        <v>198.48</v>
      </c>
      <c r="J11" s="53">
        <v>30.3</v>
      </c>
      <c r="K11" s="50">
        <f t="shared" si="5"/>
        <v>181.8</v>
      </c>
      <c r="L11" s="53">
        <v>58.9</v>
      </c>
      <c r="M11" s="50">
        <f t="shared" si="0"/>
        <v>353.4</v>
      </c>
      <c r="N11" s="17">
        <v>2009796</v>
      </c>
      <c r="O11" s="53">
        <v>52</v>
      </c>
      <c r="P11" s="50">
        <f t="shared" si="1"/>
        <v>312</v>
      </c>
      <c r="Q11" s="53">
        <v>48.99</v>
      </c>
      <c r="R11" s="50">
        <f t="shared" si="2"/>
        <v>293.94</v>
      </c>
      <c r="S11" s="17">
        <v>2053471</v>
      </c>
      <c r="T11" s="52">
        <f>ROUND((H11+J11+L11+O11+Q11)/5, 2)</f>
        <v>44.65</v>
      </c>
      <c r="U11" s="50">
        <f t="shared" si="3"/>
        <v>267.89999999999998</v>
      </c>
    </row>
    <row r="12" spans="1:859" s="4" customFormat="1" ht="25.5" x14ac:dyDescent="0.25">
      <c r="A12" s="63">
        <v>4</v>
      </c>
      <c r="B12" s="10" t="s">
        <v>11</v>
      </c>
      <c r="C12" s="9" t="s">
        <v>4</v>
      </c>
      <c r="D12" s="22">
        <v>304398</v>
      </c>
      <c r="E12" s="23">
        <v>6</v>
      </c>
      <c r="F12" s="19"/>
      <c r="G12" s="19"/>
      <c r="H12" s="52">
        <v>39.9</v>
      </c>
      <c r="I12" s="50">
        <f t="shared" si="4"/>
        <v>239.39999999999998</v>
      </c>
      <c r="J12" s="52">
        <v>28.69</v>
      </c>
      <c r="K12" s="50">
        <f t="shared" si="5"/>
        <v>172.14000000000001</v>
      </c>
      <c r="L12" s="52">
        <v>103.9</v>
      </c>
      <c r="M12" s="50">
        <f t="shared" si="0"/>
        <v>623.40000000000009</v>
      </c>
      <c r="N12" s="17">
        <v>2009797</v>
      </c>
      <c r="O12" s="52">
        <v>40</v>
      </c>
      <c r="P12" s="50">
        <f t="shared" si="1"/>
        <v>240</v>
      </c>
      <c r="Q12" s="52">
        <v>40.33</v>
      </c>
      <c r="R12" s="50">
        <f t="shared" si="2"/>
        <v>241.98</v>
      </c>
      <c r="S12" s="17">
        <v>2053472</v>
      </c>
      <c r="T12" s="52">
        <f t="shared" ref="T12:T19" si="6">ROUND((H12+J12+L12+O12+Q12)/5,2)</f>
        <v>50.56</v>
      </c>
      <c r="U12" s="50">
        <f t="shared" si="3"/>
        <v>303.36</v>
      </c>
    </row>
    <row r="13" spans="1:859" x14ac:dyDescent="0.25">
      <c r="A13" s="63">
        <v>5</v>
      </c>
      <c r="B13" s="10" t="s">
        <v>28</v>
      </c>
      <c r="C13" s="9" t="s">
        <v>4</v>
      </c>
      <c r="D13" s="22">
        <v>445372</v>
      </c>
      <c r="E13" s="23">
        <v>12</v>
      </c>
      <c r="F13" s="19"/>
      <c r="G13" s="19"/>
      <c r="H13" s="53">
        <v>29.2</v>
      </c>
      <c r="I13" s="50">
        <f t="shared" si="4"/>
        <v>350.4</v>
      </c>
      <c r="J13" s="53">
        <v>29.2</v>
      </c>
      <c r="K13" s="50">
        <f t="shared" si="5"/>
        <v>350.4</v>
      </c>
      <c r="L13" s="53">
        <v>21.96</v>
      </c>
      <c r="M13" s="50">
        <f t="shared" si="0"/>
        <v>263.52</v>
      </c>
      <c r="N13" s="17">
        <v>2009798</v>
      </c>
      <c r="O13" s="53">
        <v>34.9</v>
      </c>
      <c r="P13" s="50">
        <f t="shared" si="1"/>
        <v>418.79999999999995</v>
      </c>
      <c r="Q13" s="53">
        <v>28.47</v>
      </c>
      <c r="R13" s="50">
        <f t="shared" si="2"/>
        <v>341.64</v>
      </c>
      <c r="S13" s="17">
        <v>2053473</v>
      </c>
      <c r="T13" s="52">
        <f t="shared" si="6"/>
        <v>28.75</v>
      </c>
      <c r="U13" s="50">
        <f t="shared" si="3"/>
        <v>345</v>
      </c>
    </row>
    <row r="14" spans="1:859" s="4" customFormat="1" x14ac:dyDescent="0.25">
      <c r="A14" s="63">
        <v>6</v>
      </c>
      <c r="B14" s="10" t="s">
        <v>17</v>
      </c>
      <c r="C14" s="9" t="s">
        <v>4</v>
      </c>
      <c r="D14" s="22">
        <v>483651</v>
      </c>
      <c r="E14" s="23">
        <v>10</v>
      </c>
      <c r="F14" s="19"/>
      <c r="G14" s="19"/>
      <c r="H14" s="52">
        <v>4.79</v>
      </c>
      <c r="I14" s="50">
        <f t="shared" si="4"/>
        <v>47.9</v>
      </c>
      <c r="J14" s="52">
        <v>11.06</v>
      </c>
      <c r="K14" s="50">
        <f t="shared" si="5"/>
        <v>110.60000000000001</v>
      </c>
      <c r="L14" s="52">
        <v>7.99</v>
      </c>
      <c r="M14" s="50">
        <f t="shared" si="0"/>
        <v>79.900000000000006</v>
      </c>
      <c r="N14" s="17">
        <v>2009799</v>
      </c>
      <c r="O14" s="52">
        <v>5.82</v>
      </c>
      <c r="P14" s="50">
        <f t="shared" si="1"/>
        <v>58.2</v>
      </c>
      <c r="Q14" s="52">
        <v>6.99</v>
      </c>
      <c r="R14" s="50">
        <f t="shared" si="2"/>
        <v>69.900000000000006</v>
      </c>
      <c r="S14" s="17">
        <v>2053474</v>
      </c>
      <c r="T14" s="52">
        <f t="shared" si="6"/>
        <v>7.33</v>
      </c>
      <c r="U14" s="50">
        <f t="shared" si="3"/>
        <v>73.3</v>
      </c>
    </row>
    <row r="15" spans="1:859" s="4" customFormat="1" x14ac:dyDescent="0.25">
      <c r="A15" s="63">
        <v>7</v>
      </c>
      <c r="B15" s="10" t="s">
        <v>18</v>
      </c>
      <c r="C15" s="9" t="s">
        <v>4</v>
      </c>
      <c r="D15" s="22">
        <v>471779</v>
      </c>
      <c r="E15" s="23">
        <v>12</v>
      </c>
      <c r="F15" s="19"/>
      <c r="G15" s="19"/>
      <c r="H15" s="52">
        <v>19.010000000000002</v>
      </c>
      <c r="I15" s="50">
        <f t="shared" si="4"/>
        <v>228.12</v>
      </c>
      <c r="J15" s="52">
        <v>16.8</v>
      </c>
      <c r="K15" s="50">
        <f t="shared" si="5"/>
        <v>201.60000000000002</v>
      </c>
      <c r="L15" s="52">
        <v>18.899999999999999</v>
      </c>
      <c r="M15" s="50">
        <f t="shared" si="0"/>
        <v>226.79999999999998</v>
      </c>
      <c r="N15" s="17">
        <v>2009800</v>
      </c>
      <c r="O15" s="52">
        <v>20.9</v>
      </c>
      <c r="P15" s="50">
        <f t="shared" si="1"/>
        <v>250.79999999999998</v>
      </c>
      <c r="Q15" s="52">
        <v>17</v>
      </c>
      <c r="R15" s="50">
        <f t="shared" si="2"/>
        <v>204</v>
      </c>
      <c r="S15" s="17">
        <v>2053475</v>
      </c>
      <c r="T15" s="52">
        <f t="shared" si="6"/>
        <v>18.52</v>
      </c>
      <c r="U15" s="50">
        <f t="shared" si="3"/>
        <v>222.24</v>
      </c>
    </row>
    <row r="16" spans="1:859" s="4" customFormat="1" x14ac:dyDescent="0.25">
      <c r="A16" s="63">
        <v>8</v>
      </c>
      <c r="B16" s="10" t="s">
        <v>19</v>
      </c>
      <c r="C16" s="9" t="s">
        <v>4</v>
      </c>
      <c r="D16" s="22">
        <v>633346</v>
      </c>
      <c r="E16" s="23">
        <v>6</v>
      </c>
      <c r="F16" s="19"/>
      <c r="G16" s="19"/>
      <c r="H16" s="52">
        <v>7.85</v>
      </c>
      <c r="I16" s="50">
        <f t="shared" si="4"/>
        <v>47.099999999999994</v>
      </c>
      <c r="J16" s="52">
        <v>11.76</v>
      </c>
      <c r="K16" s="50">
        <f t="shared" si="5"/>
        <v>70.56</v>
      </c>
      <c r="L16" s="52">
        <v>25</v>
      </c>
      <c r="M16" s="50">
        <f t="shared" si="0"/>
        <v>150</v>
      </c>
      <c r="N16" s="17">
        <v>2009801</v>
      </c>
      <c r="O16" s="52">
        <v>14.85</v>
      </c>
      <c r="P16" s="50">
        <f t="shared" si="1"/>
        <v>89.1</v>
      </c>
      <c r="Q16" s="52">
        <v>17.5</v>
      </c>
      <c r="R16" s="50">
        <f t="shared" si="2"/>
        <v>105</v>
      </c>
      <c r="S16" s="17">
        <v>2053476</v>
      </c>
      <c r="T16" s="52">
        <f t="shared" si="6"/>
        <v>15.39</v>
      </c>
      <c r="U16" s="50">
        <f t="shared" si="3"/>
        <v>92.34</v>
      </c>
    </row>
    <row r="17" spans="1:864" s="4" customFormat="1" x14ac:dyDescent="0.25">
      <c r="A17" s="63">
        <v>9</v>
      </c>
      <c r="B17" s="10" t="s">
        <v>20</v>
      </c>
      <c r="C17" s="9" t="s">
        <v>4</v>
      </c>
      <c r="D17" s="22">
        <v>633502</v>
      </c>
      <c r="E17" s="23">
        <v>30</v>
      </c>
      <c r="F17" s="19"/>
      <c r="G17" s="19"/>
      <c r="H17" s="52">
        <v>19.739999999999998</v>
      </c>
      <c r="I17" s="50">
        <f t="shared" si="4"/>
        <v>592.19999999999993</v>
      </c>
      <c r="J17" s="52">
        <v>14.1</v>
      </c>
      <c r="K17" s="50">
        <f t="shared" si="5"/>
        <v>423</v>
      </c>
      <c r="L17" s="52">
        <v>9.9</v>
      </c>
      <c r="M17" s="50">
        <f t="shared" si="0"/>
        <v>297</v>
      </c>
      <c r="N17" s="17">
        <v>2009802</v>
      </c>
      <c r="O17" s="52">
        <v>10.199999999999999</v>
      </c>
      <c r="P17" s="50">
        <f t="shared" si="1"/>
        <v>306</v>
      </c>
      <c r="Q17" s="52">
        <v>11.21</v>
      </c>
      <c r="R17" s="50">
        <f t="shared" si="2"/>
        <v>336.3</v>
      </c>
      <c r="S17" s="17">
        <v>2053477</v>
      </c>
      <c r="T17" s="52">
        <f t="shared" si="6"/>
        <v>13.03</v>
      </c>
      <c r="U17" s="50">
        <f t="shared" si="3"/>
        <v>390.9</v>
      </c>
    </row>
    <row r="18" spans="1:864" x14ac:dyDescent="0.25">
      <c r="A18" s="63">
        <v>10</v>
      </c>
      <c r="B18" s="10" t="s">
        <v>22</v>
      </c>
      <c r="C18" s="9" t="s">
        <v>4</v>
      </c>
      <c r="D18" s="22">
        <v>372606</v>
      </c>
      <c r="E18" s="23">
        <v>6</v>
      </c>
      <c r="F18" s="19"/>
      <c r="G18" s="19"/>
      <c r="H18" s="53">
        <v>81.16</v>
      </c>
      <c r="I18" s="50">
        <f t="shared" si="4"/>
        <v>486.96</v>
      </c>
      <c r="J18" s="53">
        <v>141.99</v>
      </c>
      <c r="K18" s="50">
        <f t="shared" si="5"/>
        <v>851.94</v>
      </c>
      <c r="L18" s="53">
        <v>65</v>
      </c>
      <c r="M18" s="50">
        <f t="shared" si="0"/>
        <v>390</v>
      </c>
      <c r="N18" s="17">
        <v>2009803</v>
      </c>
      <c r="O18" s="53">
        <v>77.2</v>
      </c>
      <c r="P18" s="50">
        <f t="shared" si="1"/>
        <v>463.20000000000005</v>
      </c>
      <c r="Q18" s="53">
        <v>52.62</v>
      </c>
      <c r="R18" s="50">
        <f t="shared" si="2"/>
        <v>315.71999999999997</v>
      </c>
      <c r="S18" s="17">
        <v>2053478</v>
      </c>
      <c r="T18" s="52">
        <f t="shared" si="6"/>
        <v>83.59</v>
      </c>
      <c r="U18" s="50">
        <f t="shared" si="3"/>
        <v>501.54</v>
      </c>
    </row>
    <row r="19" spans="1:864" ht="15.75" thickBot="1" x14ac:dyDescent="0.3">
      <c r="A19" s="64">
        <v>11</v>
      </c>
      <c r="B19" s="25" t="s">
        <v>23</v>
      </c>
      <c r="C19" s="11" t="s">
        <v>4</v>
      </c>
      <c r="D19" s="32">
        <v>626385</v>
      </c>
      <c r="E19" s="33">
        <v>6</v>
      </c>
      <c r="F19" s="34"/>
      <c r="G19" s="34"/>
      <c r="H19" s="54">
        <v>22.9</v>
      </c>
      <c r="I19" s="86">
        <f t="shared" si="4"/>
        <v>137.39999999999998</v>
      </c>
      <c r="J19" s="54">
        <v>29.89</v>
      </c>
      <c r="K19" s="86">
        <f t="shared" si="5"/>
        <v>179.34</v>
      </c>
      <c r="L19" s="54">
        <v>19</v>
      </c>
      <c r="M19" s="86">
        <f t="shared" si="0"/>
        <v>114</v>
      </c>
      <c r="N19" s="87">
        <v>2009804</v>
      </c>
      <c r="O19" s="54">
        <v>28.68</v>
      </c>
      <c r="P19" s="86">
        <f t="shared" si="1"/>
        <v>172.07999999999998</v>
      </c>
      <c r="Q19" s="54">
        <v>21.26</v>
      </c>
      <c r="R19" s="86">
        <f t="shared" si="2"/>
        <v>127.56</v>
      </c>
      <c r="S19" s="87">
        <v>2053479</v>
      </c>
      <c r="T19" s="59">
        <f t="shared" si="6"/>
        <v>24.35</v>
      </c>
      <c r="U19" s="86">
        <f t="shared" si="3"/>
        <v>146.10000000000002</v>
      </c>
    </row>
    <row r="20" spans="1:864" s="4" customFormat="1" ht="24.75" customHeight="1" thickBot="1" x14ac:dyDescent="0.3">
      <c r="A20" s="104" t="s">
        <v>66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6"/>
    </row>
    <row r="21" spans="1:864" s="4" customFormat="1" ht="38.25" customHeight="1" thickBo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864" s="4" customFormat="1" ht="0.75" customHeight="1" thickBot="1" x14ac:dyDescent="0.3">
      <c r="A22" s="112"/>
      <c r="B22" s="112"/>
      <c r="C22" s="112"/>
      <c r="D22" s="112"/>
      <c r="E22" s="112"/>
      <c r="F22" s="113" t="s">
        <v>6</v>
      </c>
      <c r="G22" s="114"/>
      <c r="H22" s="115" t="s">
        <v>34</v>
      </c>
      <c r="I22" s="116"/>
      <c r="J22" s="115" t="s">
        <v>31</v>
      </c>
      <c r="K22" s="116"/>
      <c r="L22" s="115" t="s">
        <v>32</v>
      </c>
      <c r="M22" s="116"/>
      <c r="N22" s="117" t="s">
        <v>33</v>
      </c>
      <c r="O22" s="119" t="s">
        <v>58</v>
      </c>
      <c r="P22" s="120"/>
      <c r="Q22" s="119" t="s">
        <v>59</v>
      </c>
      <c r="R22" s="120"/>
      <c r="S22" s="117" t="s">
        <v>33</v>
      </c>
      <c r="T22" s="110" t="s">
        <v>39</v>
      </c>
      <c r="U22" s="110" t="s">
        <v>40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</row>
    <row r="23" spans="1:864" s="4" customFormat="1" ht="38.25" customHeight="1" thickBot="1" x14ac:dyDescent="0.3">
      <c r="A23" s="14" t="s">
        <v>3</v>
      </c>
      <c r="B23" s="65" t="s">
        <v>64</v>
      </c>
      <c r="C23" s="12" t="s">
        <v>2</v>
      </c>
      <c r="D23" s="13" t="s">
        <v>9</v>
      </c>
      <c r="E23" s="30" t="s">
        <v>5</v>
      </c>
      <c r="F23" s="7" t="s">
        <v>0</v>
      </c>
      <c r="G23" s="6" t="s">
        <v>1</v>
      </c>
      <c r="H23" s="12" t="s">
        <v>37</v>
      </c>
      <c r="I23" s="12" t="s">
        <v>38</v>
      </c>
      <c r="J23" s="12" t="s">
        <v>37</v>
      </c>
      <c r="K23" s="12" t="s">
        <v>38</v>
      </c>
      <c r="L23" s="12" t="s">
        <v>37</v>
      </c>
      <c r="M23" s="12" t="s">
        <v>38</v>
      </c>
      <c r="N23" s="118"/>
      <c r="O23" s="12" t="s">
        <v>37</v>
      </c>
      <c r="P23" s="12" t="s">
        <v>38</v>
      </c>
      <c r="Q23" s="12" t="s">
        <v>37</v>
      </c>
      <c r="R23" s="12" t="s">
        <v>38</v>
      </c>
      <c r="S23" s="118"/>
      <c r="T23" s="111"/>
      <c r="U23" s="111"/>
    </row>
    <row r="24" spans="1:864" s="4" customFormat="1" ht="25.5" x14ac:dyDescent="0.25">
      <c r="A24" s="66">
        <v>12</v>
      </c>
      <c r="B24" s="10" t="s">
        <v>25</v>
      </c>
      <c r="C24" s="9" t="s">
        <v>4</v>
      </c>
      <c r="D24" s="9">
        <v>389986</v>
      </c>
      <c r="E24" s="9">
        <v>50</v>
      </c>
      <c r="F24" s="10"/>
      <c r="G24" s="10"/>
      <c r="H24" s="70">
        <v>16.91</v>
      </c>
      <c r="I24" s="55">
        <f>H24*E24</f>
        <v>845.5</v>
      </c>
      <c r="J24" s="70">
        <v>16</v>
      </c>
      <c r="K24" s="55">
        <f>J24*E24</f>
        <v>800</v>
      </c>
      <c r="L24" s="70">
        <v>31.99</v>
      </c>
      <c r="M24" s="55">
        <f>L24*E24</f>
        <v>1599.5</v>
      </c>
      <c r="N24" s="9">
        <v>1978429</v>
      </c>
      <c r="O24" s="56">
        <v>30</v>
      </c>
      <c r="P24" s="55">
        <f>E24*O24</f>
        <v>1500</v>
      </c>
      <c r="Q24" s="56">
        <v>24</v>
      </c>
      <c r="R24" s="55">
        <f>E24*Q24</f>
        <v>1200</v>
      </c>
      <c r="S24" s="9">
        <v>2053480</v>
      </c>
      <c r="T24" s="56">
        <f t="shared" ref="T24:T39" si="7">ROUND((H24+J24+L24+O24+Q24)/5,2)</f>
        <v>23.78</v>
      </c>
      <c r="U24" s="55">
        <f>E24*T24</f>
        <v>1189</v>
      </c>
    </row>
    <row r="25" spans="1:864" s="4" customFormat="1" ht="40.5" customHeight="1" x14ac:dyDescent="0.25">
      <c r="A25" s="67">
        <v>13</v>
      </c>
      <c r="B25" s="10" t="s">
        <v>35</v>
      </c>
      <c r="C25" s="9" t="s">
        <v>4</v>
      </c>
      <c r="D25" s="9">
        <v>435920</v>
      </c>
      <c r="E25" s="9">
        <v>50</v>
      </c>
      <c r="F25" s="10"/>
      <c r="G25" s="10"/>
      <c r="H25" s="70">
        <v>29.9</v>
      </c>
      <c r="I25" s="55">
        <f>H25*E25</f>
        <v>1495</v>
      </c>
      <c r="J25" s="70">
        <v>14.69</v>
      </c>
      <c r="K25" s="55">
        <f t="shared" ref="K25:K30" si="8">J25*E25</f>
        <v>734.5</v>
      </c>
      <c r="L25" s="70">
        <v>17.989999999999998</v>
      </c>
      <c r="M25" s="55">
        <f>L25*E25</f>
        <v>899.49999999999989</v>
      </c>
      <c r="N25" s="9">
        <v>1978429</v>
      </c>
      <c r="O25" s="56">
        <v>26.27</v>
      </c>
      <c r="P25" s="55">
        <f>E25*O25</f>
        <v>1313.5</v>
      </c>
      <c r="Q25" s="56">
        <v>14.8</v>
      </c>
      <c r="R25" s="55">
        <f t="shared" ref="R25:R39" si="9">Q25*E25</f>
        <v>740</v>
      </c>
      <c r="S25" s="9">
        <v>2053481</v>
      </c>
      <c r="T25" s="56">
        <f t="shared" si="7"/>
        <v>20.73</v>
      </c>
      <c r="U25" s="55">
        <f>E25*T25</f>
        <v>1036.5</v>
      </c>
    </row>
    <row r="26" spans="1:864" s="4" customFormat="1" ht="25.5" customHeight="1" x14ac:dyDescent="0.25">
      <c r="A26" s="67">
        <v>14</v>
      </c>
      <c r="B26" s="10" t="s">
        <v>29</v>
      </c>
      <c r="C26" s="9" t="s">
        <v>4</v>
      </c>
      <c r="D26" s="9">
        <v>435888</v>
      </c>
      <c r="E26" s="9">
        <v>50</v>
      </c>
      <c r="F26" s="10"/>
      <c r="G26" s="10"/>
      <c r="H26" s="70">
        <v>13.99</v>
      </c>
      <c r="I26" s="55">
        <f t="shared" ref="I26:I39" si="10">H26*E26</f>
        <v>699.5</v>
      </c>
      <c r="J26" s="70">
        <v>39.020000000000003</v>
      </c>
      <c r="K26" s="55">
        <f t="shared" si="8"/>
        <v>1951.0000000000002</v>
      </c>
      <c r="L26" s="70">
        <v>22</v>
      </c>
      <c r="M26" s="55">
        <f t="shared" ref="M26:M30" si="11">L26*E26</f>
        <v>1100</v>
      </c>
      <c r="N26" s="9">
        <v>1978429</v>
      </c>
      <c r="O26" s="56">
        <v>24</v>
      </c>
      <c r="P26" s="55">
        <f t="shared" ref="P26:P39" si="12">O26*E26</f>
        <v>1200</v>
      </c>
      <c r="Q26" s="56">
        <v>32.9</v>
      </c>
      <c r="R26" s="55">
        <f t="shared" si="9"/>
        <v>1645</v>
      </c>
      <c r="S26" s="9">
        <v>2053482</v>
      </c>
      <c r="T26" s="56">
        <f t="shared" si="7"/>
        <v>26.38</v>
      </c>
      <c r="U26" s="55">
        <f>E26*T26</f>
        <v>1319</v>
      </c>
    </row>
    <row r="27" spans="1:864" s="4" customFormat="1" x14ac:dyDescent="0.25">
      <c r="A27" s="67">
        <v>15</v>
      </c>
      <c r="B27" s="10" t="s">
        <v>46</v>
      </c>
      <c r="C27" s="9" t="s">
        <v>4</v>
      </c>
      <c r="D27" s="9">
        <v>628125</v>
      </c>
      <c r="E27" s="9">
        <v>20</v>
      </c>
      <c r="F27" s="10"/>
      <c r="G27" s="10"/>
      <c r="H27" s="70">
        <v>80.66</v>
      </c>
      <c r="I27" s="55">
        <f t="shared" si="10"/>
        <v>1613.1999999999998</v>
      </c>
      <c r="J27" s="70">
        <v>39.99</v>
      </c>
      <c r="K27" s="55">
        <f t="shared" si="8"/>
        <v>799.80000000000007</v>
      </c>
      <c r="L27" s="70">
        <v>136</v>
      </c>
      <c r="M27" s="55">
        <f t="shared" si="11"/>
        <v>2720</v>
      </c>
      <c r="N27" s="9">
        <v>2006198</v>
      </c>
      <c r="O27" s="56">
        <v>109.49</v>
      </c>
      <c r="P27" s="55">
        <f t="shared" si="12"/>
        <v>2189.7999999999997</v>
      </c>
      <c r="Q27" s="56">
        <v>107</v>
      </c>
      <c r="R27" s="55">
        <f t="shared" si="9"/>
        <v>2140</v>
      </c>
      <c r="S27" s="9">
        <v>2053483</v>
      </c>
      <c r="T27" s="56">
        <f t="shared" si="7"/>
        <v>94.63</v>
      </c>
      <c r="U27" s="55">
        <f>E27*T27</f>
        <v>1892.6</v>
      </c>
    </row>
    <row r="28" spans="1:864" s="4" customFormat="1" x14ac:dyDescent="0.25">
      <c r="A28" s="67">
        <v>16</v>
      </c>
      <c r="B28" s="10" t="s">
        <v>41</v>
      </c>
      <c r="C28" s="9" t="s">
        <v>4</v>
      </c>
      <c r="D28" s="9">
        <v>451860</v>
      </c>
      <c r="E28" s="9">
        <v>50</v>
      </c>
      <c r="F28" s="10"/>
      <c r="G28" s="10"/>
      <c r="H28" s="70">
        <v>20.11</v>
      </c>
      <c r="I28" s="55">
        <f t="shared" si="10"/>
        <v>1005.5</v>
      </c>
      <c r="J28" s="70">
        <v>19.989999999999998</v>
      </c>
      <c r="K28" s="55">
        <f t="shared" si="8"/>
        <v>999.49999999999989</v>
      </c>
      <c r="L28" s="70">
        <v>25.99</v>
      </c>
      <c r="M28" s="55">
        <f t="shared" si="11"/>
        <v>1299.5</v>
      </c>
      <c r="N28" s="9">
        <v>1978429</v>
      </c>
      <c r="O28" s="56">
        <v>19.829999999999998</v>
      </c>
      <c r="P28" s="55">
        <f t="shared" si="12"/>
        <v>991.49999999999989</v>
      </c>
      <c r="Q28" s="56">
        <v>25</v>
      </c>
      <c r="R28" s="55">
        <f t="shared" si="9"/>
        <v>1250</v>
      </c>
      <c r="S28" s="9">
        <v>2053484</v>
      </c>
      <c r="T28" s="56">
        <f t="shared" si="7"/>
        <v>22.18</v>
      </c>
      <c r="U28" s="55">
        <f>E28*T28</f>
        <v>1109</v>
      </c>
    </row>
    <row r="29" spans="1:864" s="4" customFormat="1" ht="41.25" customHeight="1" x14ac:dyDescent="0.25">
      <c r="A29" s="67">
        <v>17</v>
      </c>
      <c r="B29" s="10" t="s">
        <v>36</v>
      </c>
      <c r="C29" s="9" t="s">
        <v>4</v>
      </c>
      <c r="D29" s="9">
        <v>635471</v>
      </c>
      <c r="E29" s="9">
        <v>50</v>
      </c>
      <c r="F29" s="10"/>
      <c r="G29" s="10"/>
      <c r="H29" s="70">
        <v>16.989999999999998</v>
      </c>
      <c r="I29" s="55">
        <f t="shared" si="10"/>
        <v>849.49999999999989</v>
      </c>
      <c r="J29" s="70">
        <v>27.9</v>
      </c>
      <c r="K29" s="55">
        <f t="shared" si="8"/>
        <v>1395</v>
      </c>
      <c r="L29" s="70">
        <v>49.9</v>
      </c>
      <c r="M29" s="55">
        <f t="shared" si="11"/>
        <v>2495</v>
      </c>
      <c r="N29" s="9">
        <v>1978429</v>
      </c>
      <c r="O29" s="56">
        <v>50</v>
      </c>
      <c r="P29" s="55">
        <f t="shared" si="12"/>
        <v>2500</v>
      </c>
      <c r="Q29" s="56">
        <v>25</v>
      </c>
      <c r="R29" s="55">
        <f t="shared" si="9"/>
        <v>1250</v>
      </c>
      <c r="S29" s="9">
        <v>2053485</v>
      </c>
      <c r="T29" s="56">
        <f t="shared" si="7"/>
        <v>33.96</v>
      </c>
      <c r="U29" s="55">
        <f t="shared" ref="U29:U39" si="13">T29*E29</f>
        <v>1698</v>
      </c>
    </row>
    <row r="30" spans="1:864" s="4" customFormat="1" ht="132.75" customHeight="1" x14ac:dyDescent="0.25">
      <c r="A30" s="63">
        <v>18</v>
      </c>
      <c r="B30" s="10" t="s">
        <v>81</v>
      </c>
      <c r="C30" s="9" t="s">
        <v>30</v>
      </c>
      <c r="D30" s="9">
        <v>462114</v>
      </c>
      <c r="E30" s="9">
        <v>12</v>
      </c>
      <c r="F30" s="10"/>
      <c r="G30" s="10"/>
      <c r="H30" s="70">
        <v>959.9</v>
      </c>
      <c r="I30" s="55">
        <f t="shared" si="10"/>
        <v>11518.8</v>
      </c>
      <c r="J30" s="70">
        <v>959.9</v>
      </c>
      <c r="K30" s="55">
        <f t="shared" si="8"/>
        <v>11518.8</v>
      </c>
      <c r="L30" s="70">
        <v>1089.75</v>
      </c>
      <c r="M30" s="55">
        <f t="shared" si="11"/>
        <v>13077</v>
      </c>
      <c r="N30" s="9">
        <v>2009806</v>
      </c>
      <c r="O30" s="56">
        <v>1174.25</v>
      </c>
      <c r="P30" s="55">
        <f t="shared" si="12"/>
        <v>14091</v>
      </c>
      <c r="Q30" s="56">
        <v>969</v>
      </c>
      <c r="R30" s="55">
        <f t="shared" si="9"/>
        <v>11628</v>
      </c>
      <c r="S30" s="9">
        <v>2053486</v>
      </c>
      <c r="T30" s="56">
        <f t="shared" si="7"/>
        <v>1030.56</v>
      </c>
      <c r="U30" s="55">
        <f t="shared" si="13"/>
        <v>12366.72</v>
      </c>
    </row>
    <row r="31" spans="1:864" s="4" customFormat="1" ht="37.5" customHeight="1" x14ac:dyDescent="0.25">
      <c r="A31" s="66">
        <v>19</v>
      </c>
      <c r="B31" s="10" t="s">
        <v>26</v>
      </c>
      <c r="C31" s="9" t="s">
        <v>4</v>
      </c>
      <c r="D31" s="9">
        <v>464167</v>
      </c>
      <c r="E31" s="9">
        <v>50</v>
      </c>
      <c r="F31" s="10"/>
      <c r="G31" s="10"/>
      <c r="H31" s="70">
        <v>49.9</v>
      </c>
      <c r="I31" s="55">
        <f t="shared" si="10"/>
        <v>2495</v>
      </c>
      <c r="J31" s="70">
        <v>19.989999999999998</v>
      </c>
      <c r="K31" s="55">
        <f t="shared" ref="K31:K39" si="14">J31*E31</f>
        <v>999.49999999999989</v>
      </c>
      <c r="L31" s="70">
        <v>28.62</v>
      </c>
      <c r="M31" s="55">
        <f t="shared" ref="M31:M39" si="15">L31*E31</f>
        <v>1431</v>
      </c>
      <c r="N31" s="9">
        <v>1978429</v>
      </c>
      <c r="O31" s="56">
        <v>29.49</v>
      </c>
      <c r="P31" s="55">
        <f t="shared" si="12"/>
        <v>1474.5</v>
      </c>
      <c r="Q31" s="56">
        <v>40</v>
      </c>
      <c r="R31" s="55">
        <f t="shared" si="9"/>
        <v>2000</v>
      </c>
      <c r="S31" s="9">
        <v>2053487</v>
      </c>
      <c r="T31" s="56">
        <f t="shared" si="7"/>
        <v>33.6</v>
      </c>
      <c r="U31" s="55">
        <f t="shared" si="13"/>
        <v>1680</v>
      </c>
    </row>
    <row r="32" spans="1:864" s="4" customFormat="1" ht="25.5" x14ac:dyDescent="0.25">
      <c r="A32" s="67">
        <v>20</v>
      </c>
      <c r="B32" s="10" t="s">
        <v>57</v>
      </c>
      <c r="C32" s="9" t="s">
        <v>4</v>
      </c>
      <c r="D32" s="9">
        <v>628061</v>
      </c>
      <c r="E32" s="9">
        <v>100</v>
      </c>
      <c r="F32" s="10"/>
      <c r="G32" s="10"/>
      <c r="H32" s="70">
        <v>19</v>
      </c>
      <c r="I32" s="55">
        <f t="shared" si="10"/>
        <v>1900</v>
      </c>
      <c r="J32" s="70">
        <v>12.49</v>
      </c>
      <c r="K32" s="55">
        <f t="shared" si="14"/>
        <v>1249</v>
      </c>
      <c r="L32" s="70">
        <v>24.99</v>
      </c>
      <c r="M32" s="55">
        <f t="shared" si="15"/>
        <v>2499</v>
      </c>
      <c r="N32" s="9">
        <v>2009811</v>
      </c>
      <c r="O32" s="56">
        <v>17.3</v>
      </c>
      <c r="P32" s="55">
        <f t="shared" si="12"/>
        <v>1730</v>
      </c>
      <c r="Q32" s="56">
        <v>19.95</v>
      </c>
      <c r="R32" s="55">
        <f t="shared" si="9"/>
        <v>1995</v>
      </c>
      <c r="S32" s="9">
        <v>2053488</v>
      </c>
      <c r="T32" s="56">
        <f t="shared" si="7"/>
        <v>18.75</v>
      </c>
      <c r="U32" s="55">
        <f t="shared" si="13"/>
        <v>1875</v>
      </c>
    </row>
    <row r="33" spans="1:864" s="4" customFormat="1" ht="25.5" x14ac:dyDescent="0.25">
      <c r="A33" s="67">
        <v>21</v>
      </c>
      <c r="B33" s="10" t="s">
        <v>56</v>
      </c>
      <c r="C33" s="9" t="s">
        <v>4</v>
      </c>
      <c r="D33" s="9">
        <v>606882</v>
      </c>
      <c r="E33" s="9">
        <v>10</v>
      </c>
      <c r="F33" s="10"/>
      <c r="G33" s="10"/>
      <c r="H33" s="70">
        <v>199.99</v>
      </c>
      <c r="I33" s="55">
        <f t="shared" si="10"/>
        <v>1999.9</v>
      </c>
      <c r="J33" s="70">
        <v>237.51</v>
      </c>
      <c r="K33" s="55">
        <f t="shared" si="14"/>
        <v>2375.1</v>
      </c>
      <c r="L33" s="70">
        <v>171.9</v>
      </c>
      <c r="M33" s="55">
        <f t="shared" si="15"/>
        <v>1719</v>
      </c>
      <c r="N33" s="9">
        <v>2006198</v>
      </c>
      <c r="O33" s="56">
        <v>188</v>
      </c>
      <c r="P33" s="55">
        <f t="shared" si="12"/>
        <v>1880</v>
      </c>
      <c r="Q33" s="56">
        <v>220</v>
      </c>
      <c r="R33" s="55">
        <f t="shared" si="9"/>
        <v>2200</v>
      </c>
      <c r="S33" s="9">
        <v>2053489</v>
      </c>
      <c r="T33" s="56">
        <f t="shared" si="7"/>
        <v>203.48</v>
      </c>
      <c r="U33" s="55">
        <f t="shared" si="13"/>
        <v>2034.8</v>
      </c>
    </row>
    <row r="34" spans="1:864" s="4" customFormat="1" ht="25.5" x14ac:dyDescent="0.25">
      <c r="A34" s="67">
        <v>22</v>
      </c>
      <c r="B34" s="10" t="s">
        <v>55</v>
      </c>
      <c r="C34" s="9" t="s">
        <v>4</v>
      </c>
      <c r="D34" s="9">
        <v>448723</v>
      </c>
      <c r="E34" s="9">
        <v>15</v>
      </c>
      <c r="F34" s="10"/>
      <c r="G34" s="10"/>
      <c r="H34" s="70">
        <v>119.99</v>
      </c>
      <c r="I34" s="55">
        <f t="shared" si="10"/>
        <v>1799.85</v>
      </c>
      <c r="J34" s="70">
        <v>168.21</v>
      </c>
      <c r="K34" s="55">
        <f t="shared" si="14"/>
        <v>2523.15</v>
      </c>
      <c r="L34" s="70">
        <v>130.9</v>
      </c>
      <c r="M34" s="55">
        <f t="shared" si="15"/>
        <v>1963.5</v>
      </c>
      <c r="N34" s="9">
        <v>2006198</v>
      </c>
      <c r="O34" s="56">
        <v>165</v>
      </c>
      <c r="P34" s="55">
        <f t="shared" si="12"/>
        <v>2475</v>
      </c>
      <c r="Q34" s="56">
        <v>143.78</v>
      </c>
      <c r="R34" s="55">
        <f t="shared" si="9"/>
        <v>2156.6999999999998</v>
      </c>
      <c r="S34" s="9">
        <v>2053490</v>
      </c>
      <c r="T34" s="56">
        <f t="shared" si="7"/>
        <v>145.58000000000001</v>
      </c>
      <c r="U34" s="55">
        <f t="shared" si="13"/>
        <v>2183.7000000000003</v>
      </c>
    </row>
    <row r="35" spans="1:864" s="4" customFormat="1" ht="25.5" x14ac:dyDescent="0.25">
      <c r="A35" s="67">
        <v>23</v>
      </c>
      <c r="B35" s="10" t="s">
        <v>54</v>
      </c>
      <c r="C35" s="9" t="s">
        <v>4</v>
      </c>
      <c r="D35" s="9">
        <v>447093</v>
      </c>
      <c r="E35" s="9">
        <v>20</v>
      </c>
      <c r="F35" s="10"/>
      <c r="G35" s="10"/>
      <c r="H35" s="70">
        <v>89.99</v>
      </c>
      <c r="I35" s="55">
        <f>H35*E35</f>
        <v>1799.8</v>
      </c>
      <c r="J35" s="70">
        <v>84.9</v>
      </c>
      <c r="K35" s="55">
        <f>J35*E35</f>
        <v>1698</v>
      </c>
      <c r="L35" s="70">
        <v>72.819999999999993</v>
      </c>
      <c r="M35" s="55">
        <f>L35*E35</f>
        <v>1456.3999999999999</v>
      </c>
      <c r="N35" s="9">
        <v>2006198</v>
      </c>
      <c r="O35" s="56">
        <v>84.2</v>
      </c>
      <c r="P35" s="55">
        <f t="shared" si="12"/>
        <v>1684</v>
      </c>
      <c r="Q35" s="56">
        <v>72.489999999999995</v>
      </c>
      <c r="R35" s="55">
        <f t="shared" si="9"/>
        <v>1449.8</v>
      </c>
      <c r="S35" s="9">
        <v>2053491</v>
      </c>
      <c r="T35" s="56">
        <f t="shared" si="7"/>
        <v>80.88</v>
      </c>
      <c r="U35" s="55">
        <f t="shared" si="13"/>
        <v>1617.6</v>
      </c>
    </row>
    <row r="36" spans="1:864" s="4" customFormat="1" ht="105.75" customHeight="1" x14ac:dyDescent="0.25">
      <c r="A36" s="68">
        <v>24</v>
      </c>
      <c r="B36" s="10" t="s">
        <v>78</v>
      </c>
      <c r="C36" s="9" t="s">
        <v>4</v>
      </c>
      <c r="D36" s="9">
        <v>428488</v>
      </c>
      <c r="E36" s="9">
        <v>300</v>
      </c>
      <c r="F36" s="10"/>
      <c r="G36" s="10"/>
      <c r="H36" s="70">
        <v>38.979999999999997</v>
      </c>
      <c r="I36" s="55">
        <f t="shared" si="10"/>
        <v>11693.999999999998</v>
      </c>
      <c r="J36" s="70">
        <v>29</v>
      </c>
      <c r="K36" s="55">
        <f t="shared" si="14"/>
        <v>8700</v>
      </c>
      <c r="L36" s="70">
        <v>42.6</v>
      </c>
      <c r="M36" s="55">
        <f t="shared" si="15"/>
        <v>12780</v>
      </c>
      <c r="N36" s="9">
        <v>2009481</v>
      </c>
      <c r="O36" s="56">
        <v>40</v>
      </c>
      <c r="P36" s="55">
        <f t="shared" si="12"/>
        <v>12000</v>
      </c>
      <c r="Q36" s="56">
        <v>26.3</v>
      </c>
      <c r="R36" s="55">
        <f t="shared" si="9"/>
        <v>7890</v>
      </c>
      <c r="S36" s="9">
        <v>2053492</v>
      </c>
      <c r="T36" s="56">
        <f t="shared" si="7"/>
        <v>35.380000000000003</v>
      </c>
      <c r="U36" s="55">
        <f t="shared" si="13"/>
        <v>10614</v>
      </c>
      <c r="W36" s="47"/>
    </row>
    <row r="37" spans="1:864" s="4" customFormat="1" ht="78" customHeight="1" x14ac:dyDescent="0.25">
      <c r="A37" s="68">
        <v>25</v>
      </c>
      <c r="B37" s="10" t="s">
        <v>52</v>
      </c>
      <c r="C37" s="9" t="s">
        <v>4</v>
      </c>
      <c r="D37" s="9">
        <v>448853</v>
      </c>
      <c r="E37" s="9">
        <v>600</v>
      </c>
      <c r="F37" s="10"/>
      <c r="G37" s="10"/>
      <c r="H37" s="70">
        <v>0.86</v>
      </c>
      <c r="I37" s="55">
        <f t="shared" si="10"/>
        <v>516</v>
      </c>
      <c r="J37" s="70">
        <v>1</v>
      </c>
      <c r="K37" s="55">
        <f t="shared" si="14"/>
        <v>600</v>
      </c>
      <c r="L37" s="70">
        <v>1.7</v>
      </c>
      <c r="M37" s="55">
        <f t="shared" si="15"/>
        <v>1020</v>
      </c>
      <c r="N37" s="9">
        <v>2009481</v>
      </c>
      <c r="O37" s="56">
        <v>1.78</v>
      </c>
      <c r="P37" s="55">
        <f t="shared" si="12"/>
        <v>1068</v>
      </c>
      <c r="Q37" s="56">
        <v>1.4</v>
      </c>
      <c r="R37" s="55">
        <f t="shared" si="9"/>
        <v>840</v>
      </c>
      <c r="S37" s="9">
        <v>2053493</v>
      </c>
      <c r="T37" s="56">
        <f t="shared" si="7"/>
        <v>1.35</v>
      </c>
      <c r="U37" s="55">
        <f t="shared" si="13"/>
        <v>810</v>
      </c>
      <c r="W37" s="47"/>
    </row>
    <row r="38" spans="1:864" ht="77.25" customHeight="1" x14ac:dyDescent="0.25">
      <c r="A38" s="69">
        <v>26</v>
      </c>
      <c r="B38" s="10" t="s">
        <v>53</v>
      </c>
      <c r="C38" s="9" t="s">
        <v>4</v>
      </c>
      <c r="D38" s="9">
        <v>347545</v>
      </c>
      <c r="E38" s="9">
        <v>100</v>
      </c>
      <c r="F38" s="10"/>
      <c r="G38" s="10"/>
      <c r="H38" s="70">
        <v>40.76</v>
      </c>
      <c r="I38" s="55">
        <f t="shared" si="10"/>
        <v>4076</v>
      </c>
      <c r="J38" s="70">
        <v>41.89</v>
      </c>
      <c r="K38" s="55">
        <f t="shared" si="14"/>
        <v>4189</v>
      </c>
      <c r="L38" s="70">
        <v>48.76</v>
      </c>
      <c r="M38" s="55">
        <f t="shared" si="15"/>
        <v>4876</v>
      </c>
      <c r="N38" s="9">
        <v>2009481</v>
      </c>
      <c r="O38" s="56">
        <v>25</v>
      </c>
      <c r="P38" s="55">
        <f t="shared" si="12"/>
        <v>2500</v>
      </c>
      <c r="Q38" s="56">
        <v>47.71</v>
      </c>
      <c r="R38" s="55">
        <f t="shared" si="9"/>
        <v>4771</v>
      </c>
      <c r="S38" s="9">
        <v>2053494</v>
      </c>
      <c r="T38" s="56">
        <f t="shared" si="7"/>
        <v>40.82</v>
      </c>
      <c r="U38" s="55">
        <f t="shared" si="13"/>
        <v>4082</v>
      </c>
      <c r="W38" s="48"/>
    </row>
    <row r="39" spans="1:864" ht="79.5" customHeight="1" thickBot="1" x14ac:dyDescent="0.3">
      <c r="A39" s="88">
        <v>27</v>
      </c>
      <c r="B39" s="25" t="s">
        <v>51</v>
      </c>
      <c r="C39" s="11" t="s">
        <v>4</v>
      </c>
      <c r="D39" s="11">
        <v>406260</v>
      </c>
      <c r="E39" s="11">
        <v>150</v>
      </c>
      <c r="F39" s="25"/>
      <c r="G39" s="25"/>
      <c r="H39" s="89">
        <v>9.15</v>
      </c>
      <c r="I39" s="90">
        <f t="shared" si="10"/>
        <v>1372.5</v>
      </c>
      <c r="J39" s="89">
        <v>18</v>
      </c>
      <c r="K39" s="90">
        <f t="shared" si="14"/>
        <v>2700</v>
      </c>
      <c r="L39" s="89">
        <v>19.53</v>
      </c>
      <c r="M39" s="90">
        <f t="shared" si="15"/>
        <v>2929.5</v>
      </c>
      <c r="N39" s="11">
        <v>2009481</v>
      </c>
      <c r="O39" s="91">
        <v>15</v>
      </c>
      <c r="P39" s="90">
        <f t="shared" si="12"/>
        <v>2250</v>
      </c>
      <c r="Q39" s="91">
        <v>14.08</v>
      </c>
      <c r="R39" s="90">
        <f t="shared" si="9"/>
        <v>2112</v>
      </c>
      <c r="S39" s="11">
        <v>2053495</v>
      </c>
      <c r="T39" s="91">
        <f t="shared" si="7"/>
        <v>15.15</v>
      </c>
      <c r="U39" s="90">
        <f t="shared" si="13"/>
        <v>2272.5</v>
      </c>
      <c r="W39" s="48"/>
    </row>
    <row r="40" spans="1:864" s="4" customFormat="1" ht="24.75" customHeight="1" thickBot="1" x14ac:dyDescent="0.3">
      <c r="A40" s="104" t="s">
        <v>67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6"/>
    </row>
    <row r="41" spans="1:864" s="4" customFormat="1" ht="40.5" customHeight="1" thickBo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864" s="4" customFormat="1" ht="0.75" customHeight="1" thickBot="1" x14ac:dyDescent="0.3">
      <c r="A42" s="112"/>
      <c r="B42" s="112"/>
      <c r="C42" s="112"/>
      <c r="D42" s="112"/>
      <c r="E42" s="112"/>
      <c r="F42" s="113" t="s">
        <v>6</v>
      </c>
      <c r="G42" s="114"/>
      <c r="H42" s="115" t="s">
        <v>34</v>
      </c>
      <c r="I42" s="116"/>
      <c r="J42" s="115" t="s">
        <v>31</v>
      </c>
      <c r="K42" s="116"/>
      <c r="L42" s="115" t="s">
        <v>32</v>
      </c>
      <c r="M42" s="116"/>
      <c r="N42" s="117" t="s">
        <v>33</v>
      </c>
      <c r="O42" s="115" t="s">
        <v>58</v>
      </c>
      <c r="P42" s="116"/>
      <c r="Q42" s="115" t="s">
        <v>59</v>
      </c>
      <c r="R42" s="116"/>
      <c r="S42" s="117" t="s">
        <v>33</v>
      </c>
      <c r="T42" s="110" t="s">
        <v>39</v>
      </c>
      <c r="U42" s="110" t="s">
        <v>40</v>
      </c>
      <c r="V42" s="1"/>
      <c r="W42" s="4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</row>
    <row r="43" spans="1:864" s="4" customFormat="1" ht="36" customHeight="1" thickBot="1" x14ac:dyDescent="0.3">
      <c r="A43" s="14" t="s">
        <v>3</v>
      </c>
      <c r="B43" s="78" t="s">
        <v>68</v>
      </c>
      <c r="C43" s="12" t="s">
        <v>2</v>
      </c>
      <c r="D43" s="13" t="s">
        <v>9</v>
      </c>
      <c r="E43" s="30" t="s">
        <v>5</v>
      </c>
      <c r="F43" s="7" t="s">
        <v>0</v>
      </c>
      <c r="G43" s="6" t="s">
        <v>1</v>
      </c>
      <c r="H43" s="12" t="s">
        <v>37</v>
      </c>
      <c r="I43" s="12" t="s">
        <v>38</v>
      </c>
      <c r="J43" s="12" t="s">
        <v>37</v>
      </c>
      <c r="K43" s="12" t="s">
        <v>38</v>
      </c>
      <c r="L43" s="12" t="s">
        <v>37</v>
      </c>
      <c r="M43" s="12" t="s">
        <v>38</v>
      </c>
      <c r="N43" s="118"/>
      <c r="O43" s="12" t="s">
        <v>37</v>
      </c>
      <c r="P43" s="12" t="s">
        <v>38</v>
      </c>
      <c r="Q43" s="12" t="s">
        <v>37</v>
      </c>
      <c r="R43" s="12" t="s">
        <v>38</v>
      </c>
      <c r="S43" s="118"/>
      <c r="T43" s="111"/>
      <c r="U43" s="111"/>
    </row>
    <row r="44" spans="1:864" s="4" customFormat="1" ht="89.25" x14ac:dyDescent="0.25">
      <c r="A44" s="63">
        <v>28</v>
      </c>
      <c r="B44" s="10" t="s">
        <v>50</v>
      </c>
      <c r="C44" s="9" t="s">
        <v>4</v>
      </c>
      <c r="D44" s="9">
        <v>480444</v>
      </c>
      <c r="E44" s="23">
        <v>300</v>
      </c>
      <c r="F44" s="19"/>
      <c r="G44" s="19"/>
      <c r="H44" s="73">
        <v>26.97</v>
      </c>
      <c r="I44" s="58">
        <f>H44*E44</f>
        <v>8091</v>
      </c>
      <c r="J44" s="73">
        <v>38</v>
      </c>
      <c r="K44" s="58">
        <f>J44*E44</f>
        <v>11400</v>
      </c>
      <c r="L44" s="73">
        <v>68.11</v>
      </c>
      <c r="M44" s="58">
        <f>L44*E44</f>
        <v>20433</v>
      </c>
      <c r="N44" s="17">
        <v>2009815</v>
      </c>
      <c r="O44" s="53">
        <v>55</v>
      </c>
      <c r="P44" s="58">
        <f>O44*E44</f>
        <v>16500</v>
      </c>
      <c r="Q44" s="53">
        <v>58</v>
      </c>
      <c r="R44" s="58">
        <f>Q44*E44</f>
        <v>17400</v>
      </c>
      <c r="S44" s="17">
        <v>2053496</v>
      </c>
      <c r="T44" s="53">
        <f>ROUND((H44+J44+L44+O44+Q44)/5,2)</f>
        <v>49.22</v>
      </c>
      <c r="U44" s="58">
        <f>T44*E44</f>
        <v>14766</v>
      </c>
      <c r="V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</row>
    <row r="45" spans="1:864" s="4" customFormat="1" ht="121.5" customHeight="1" x14ac:dyDescent="0.25">
      <c r="A45" s="71">
        <v>29</v>
      </c>
      <c r="B45" s="10" t="s">
        <v>24</v>
      </c>
      <c r="C45" s="9" t="s">
        <v>4</v>
      </c>
      <c r="D45" s="9">
        <v>449990</v>
      </c>
      <c r="E45" s="23">
        <v>20000</v>
      </c>
      <c r="F45" s="26"/>
      <c r="G45" s="26"/>
      <c r="H45" s="74">
        <v>14.9</v>
      </c>
      <c r="I45" s="58">
        <f t="shared" ref="I45:I46" si="16">H45*E45</f>
        <v>298000</v>
      </c>
      <c r="J45" s="74">
        <v>12.88</v>
      </c>
      <c r="K45" s="58">
        <f t="shared" ref="K45:K46" si="17">J45*E45</f>
        <v>257600.00000000003</v>
      </c>
      <c r="L45" s="74">
        <v>8.51</v>
      </c>
      <c r="M45" s="58">
        <f t="shared" ref="M45:M46" si="18">L45*E45</f>
        <v>170200</v>
      </c>
      <c r="N45" s="44">
        <v>2009816</v>
      </c>
      <c r="O45" s="52">
        <v>13.36</v>
      </c>
      <c r="P45" s="58">
        <f>O45*E45</f>
        <v>267200</v>
      </c>
      <c r="Q45" s="52">
        <v>13.47</v>
      </c>
      <c r="R45" s="58">
        <f>Q45*E45</f>
        <v>269400</v>
      </c>
      <c r="S45" s="44">
        <v>2053497</v>
      </c>
      <c r="T45" s="53">
        <f>ROUND((H45+J45+L45+O45+Q45)/5,2)</f>
        <v>12.62</v>
      </c>
      <c r="U45" s="58">
        <f>T45*E45</f>
        <v>252399.99999999997</v>
      </c>
    </row>
    <row r="46" spans="1:864" s="4" customFormat="1" ht="23.25" customHeight="1" thickBot="1" x14ac:dyDescent="0.3">
      <c r="A46" s="72">
        <v>30</v>
      </c>
      <c r="B46" s="45" t="s">
        <v>21</v>
      </c>
      <c r="C46" s="11" t="s">
        <v>4</v>
      </c>
      <c r="D46" s="11">
        <v>607637</v>
      </c>
      <c r="E46" s="35">
        <v>100</v>
      </c>
      <c r="F46" s="36"/>
      <c r="G46" s="36"/>
      <c r="H46" s="60">
        <v>274.69</v>
      </c>
      <c r="I46" s="92">
        <f t="shared" si="16"/>
        <v>27469</v>
      </c>
      <c r="J46" s="59">
        <v>249</v>
      </c>
      <c r="K46" s="92">
        <f t="shared" si="17"/>
        <v>24900</v>
      </c>
      <c r="L46" s="75">
        <v>349.99</v>
      </c>
      <c r="M46" s="92">
        <f t="shared" si="18"/>
        <v>34999</v>
      </c>
      <c r="N46" s="49">
        <v>2009817</v>
      </c>
      <c r="O46" s="59">
        <v>250</v>
      </c>
      <c r="P46" s="92">
        <f>O46*E46</f>
        <v>25000</v>
      </c>
      <c r="Q46" s="59">
        <v>240</v>
      </c>
      <c r="R46" s="92">
        <f>Q46*E46</f>
        <v>24000</v>
      </c>
      <c r="S46" s="49">
        <v>2053498</v>
      </c>
      <c r="T46" s="54">
        <f>ROUND((H46+J46+L46+O46+Q46)/5,2)</f>
        <v>272.74</v>
      </c>
      <c r="U46" s="92">
        <f>T46*E46</f>
        <v>27274</v>
      </c>
    </row>
    <row r="47" spans="1:864" s="4" customFormat="1" ht="24.75" customHeight="1" thickBot="1" x14ac:dyDescent="0.3">
      <c r="A47" s="104" t="s">
        <v>69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6"/>
    </row>
    <row r="48" spans="1:864" s="4" customFormat="1" ht="40.5" customHeight="1" thickBot="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934" s="4" customFormat="1" ht="1.5" customHeight="1" thickBot="1" x14ac:dyDescent="0.3">
      <c r="A49" s="93"/>
      <c r="B49" s="16"/>
      <c r="C49" s="93"/>
      <c r="D49" s="93"/>
      <c r="E49" s="93"/>
      <c r="F49" s="38"/>
      <c r="G49" s="39"/>
      <c r="H49" s="115" t="s">
        <v>34</v>
      </c>
      <c r="I49" s="116"/>
      <c r="J49" s="115" t="s">
        <v>31</v>
      </c>
      <c r="K49" s="116"/>
      <c r="L49" s="115" t="s">
        <v>32</v>
      </c>
      <c r="M49" s="116"/>
      <c r="N49" s="117" t="s">
        <v>33</v>
      </c>
      <c r="O49" s="115" t="s">
        <v>58</v>
      </c>
      <c r="P49" s="116"/>
      <c r="Q49" s="115" t="s">
        <v>59</v>
      </c>
      <c r="R49" s="116"/>
      <c r="S49" s="117" t="s">
        <v>33</v>
      </c>
      <c r="T49" s="110" t="s">
        <v>39</v>
      </c>
      <c r="U49" s="110" t="s">
        <v>40</v>
      </c>
    </row>
    <row r="50" spans="1:934" ht="36.75" customHeight="1" thickBot="1" x14ac:dyDescent="0.3">
      <c r="A50" s="37"/>
      <c r="B50" s="65" t="s">
        <v>70</v>
      </c>
      <c r="C50" s="12" t="s">
        <v>2</v>
      </c>
      <c r="D50" s="13" t="s">
        <v>9</v>
      </c>
      <c r="E50" s="30" t="s">
        <v>5</v>
      </c>
      <c r="F50" s="29" t="s">
        <v>0</v>
      </c>
      <c r="G50" s="6" t="s">
        <v>1</v>
      </c>
      <c r="H50" s="12" t="s">
        <v>37</v>
      </c>
      <c r="I50" s="12" t="s">
        <v>38</v>
      </c>
      <c r="J50" s="12" t="s">
        <v>37</v>
      </c>
      <c r="K50" s="12" t="s">
        <v>38</v>
      </c>
      <c r="L50" s="12" t="s">
        <v>37</v>
      </c>
      <c r="M50" s="12" t="s">
        <v>38</v>
      </c>
      <c r="N50" s="118"/>
      <c r="O50" s="12" t="s">
        <v>37</v>
      </c>
      <c r="P50" s="12" t="s">
        <v>38</v>
      </c>
      <c r="Q50" s="12" t="s">
        <v>37</v>
      </c>
      <c r="R50" s="12" t="s">
        <v>38</v>
      </c>
      <c r="S50" s="118"/>
      <c r="T50" s="111"/>
      <c r="U50" s="11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</row>
    <row r="51" spans="1:934" s="4" customFormat="1" ht="68.25" customHeight="1" x14ac:dyDescent="0.25">
      <c r="A51" s="63">
        <v>31</v>
      </c>
      <c r="B51" s="21" t="s">
        <v>12</v>
      </c>
      <c r="C51" s="22" t="s">
        <v>4</v>
      </c>
      <c r="D51" s="9">
        <v>360980</v>
      </c>
      <c r="E51" s="23">
        <v>4</v>
      </c>
      <c r="F51" s="26"/>
      <c r="G51" s="26"/>
      <c r="H51" s="77">
        <v>309</v>
      </c>
      <c r="I51" s="50">
        <f>H51*E51</f>
        <v>1236</v>
      </c>
      <c r="J51" s="77">
        <v>449</v>
      </c>
      <c r="K51" s="50">
        <f>J51*E51</f>
        <v>1796</v>
      </c>
      <c r="L51" s="77">
        <v>329</v>
      </c>
      <c r="M51" s="50">
        <f>L51*E51</f>
        <v>1316</v>
      </c>
      <c r="N51" s="42">
        <v>2009818</v>
      </c>
      <c r="O51" s="51">
        <v>419</v>
      </c>
      <c r="P51" s="50">
        <f t="shared" ref="P51:P57" si="19">O51*E51</f>
        <v>1676</v>
      </c>
      <c r="Q51" s="51">
        <v>430</v>
      </c>
      <c r="R51" s="50">
        <f t="shared" ref="R51:R57" si="20">Q51*E51</f>
        <v>1720</v>
      </c>
      <c r="S51" s="42">
        <v>2053499</v>
      </c>
      <c r="T51" s="51">
        <f t="shared" ref="T51:T59" si="21">ROUND((H51+J51+L51+O51+Q51)/5,2)</f>
        <v>387.2</v>
      </c>
      <c r="U51" s="50">
        <f t="shared" ref="U51:U59" si="22">T51*E51</f>
        <v>1548.8</v>
      </c>
    </row>
    <row r="52" spans="1:934" s="4" customFormat="1" ht="92.25" customHeight="1" x14ac:dyDescent="0.25">
      <c r="A52" s="63">
        <v>32</v>
      </c>
      <c r="B52" s="18" t="s">
        <v>14</v>
      </c>
      <c r="C52" s="9" t="s">
        <v>4</v>
      </c>
      <c r="D52" s="9">
        <v>464972</v>
      </c>
      <c r="E52" s="23">
        <v>30</v>
      </c>
      <c r="F52" s="19"/>
      <c r="G52" s="19"/>
      <c r="H52" s="74">
        <v>42.99</v>
      </c>
      <c r="I52" s="50">
        <f t="shared" ref="I52:I59" si="23">H52*E52</f>
        <v>1289.7</v>
      </c>
      <c r="J52" s="74">
        <v>48.15</v>
      </c>
      <c r="K52" s="50">
        <f t="shared" ref="K52:K59" si="24">J52*E52</f>
        <v>1444.5</v>
      </c>
      <c r="L52" s="74">
        <v>52.39</v>
      </c>
      <c r="M52" s="50">
        <f t="shared" ref="M52:M59" si="25">L52*E52</f>
        <v>1571.7</v>
      </c>
      <c r="N52" s="44">
        <v>2009819</v>
      </c>
      <c r="O52" s="52">
        <v>45</v>
      </c>
      <c r="P52" s="50">
        <f t="shared" si="19"/>
        <v>1350</v>
      </c>
      <c r="Q52" s="52">
        <v>49</v>
      </c>
      <c r="R52" s="50">
        <f t="shared" si="20"/>
        <v>1470</v>
      </c>
      <c r="S52" s="44">
        <v>2053500</v>
      </c>
      <c r="T52" s="51">
        <f t="shared" si="21"/>
        <v>47.51</v>
      </c>
      <c r="U52" s="50">
        <f t="shared" si="22"/>
        <v>1425.3</v>
      </c>
    </row>
    <row r="53" spans="1:934" s="4" customFormat="1" ht="117" customHeight="1" x14ac:dyDescent="0.25">
      <c r="A53" s="63">
        <v>33</v>
      </c>
      <c r="B53" s="18" t="s">
        <v>43</v>
      </c>
      <c r="C53" s="9" t="s">
        <v>4</v>
      </c>
      <c r="D53" s="9">
        <v>422318</v>
      </c>
      <c r="E53" s="23">
        <v>6</v>
      </c>
      <c r="F53" s="19"/>
      <c r="G53" s="19"/>
      <c r="H53" s="74">
        <v>153.56</v>
      </c>
      <c r="I53" s="50">
        <f t="shared" si="23"/>
        <v>921.36</v>
      </c>
      <c r="J53" s="74">
        <v>144</v>
      </c>
      <c r="K53" s="50">
        <f t="shared" si="24"/>
        <v>864</v>
      </c>
      <c r="L53" s="74">
        <v>127</v>
      </c>
      <c r="M53" s="50">
        <f t="shared" si="25"/>
        <v>762</v>
      </c>
      <c r="N53" s="44">
        <v>2009820</v>
      </c>
      <c r="O53" s="52">
        <v>157.52000000000001</v>
      </c>
      <c r="P53" s="50">
        <f t="shared" si="19"/>
        <v>945.12000000000012</v>
      </c>
      <c r="Q53" s="52">
        <v>160</v>
      </c>
      <c r="R53" s="50">
        <f t="shared" si="20"/>
        <v>960</v>
      </c>
      <c r="S53" s="44">
        <v>2053501</v>
      </c>
      <c r="T53" s="51">
        <f t="shared" si="21"/>
        <v>148.41999999999999</v>
      </c>
      <c r="U53" s="50">
        <f t="shared" si="22"/>
        <v>890.52</v>
      </c>
    </row>
    <row r="54" spans="1:934" s="4" customFormat="1" ht="26.25" customHeight="1" x14ac:dyDescent="0.25">
      <c r="A54" s="63">
        <v>34</v>
      </c>
      <c r="B54" s="18" t="s">
        <v>76</v>
      </c>
      <c r="C54" s="9" t="s">
        <v>10</v>
      </c>
      <c r="D54" s="9">
        <v>465493</v>
      </c>
      <c r="E54" s="23">
        <v>100</v>
      </c>
      <c r="F54" s="19"/>
      <c r="G54" s="19"/>
      <c r="H54" s="74">
        <v>18.05</v>
      </c>
      <c r="I54" s="50">
        <f t="shared" si="23"/>
        <v>1805</v>
      </c>
      <c r="J54" s="74">
        <v>29.98</v>
      </c>
      <c r="K54" s="50">
        <f t="shared" si="24"/>
        <v>2998</v>
      </c>
      <c r="L54" s="74">
        <v>18.899999999999999</v>
      </c>
      <c r="M54" s="50">
        <f t="shared" si="25"/>
        <v>1889.9999999999998</v>
      </c>
      <c r="N54" s="44">
        <v>2009821</v>
      </c>
      <c r="O54" s="52">
        <v>24</v>
      </c>
      <c r="P54" s="50">
        <f t="shared" si="19"/>
        <v>2400</v>
      </c>
      <c r="Q54" s="52">
        <v>23.67</v>
      </c>
      <c r="R54" s="50">
        <f t="shared" si="20"/>
        <v>2367</v>
      </c>
      <c r="S54" s="44">
        <v>2053502</v>
      </c>
      <c r="T54" s="51">
        <f t="shared" si="21"/>
        <v>22.92</v>
      </c>
      <c r="U54" s="50">
        <f t="shared" si="22"/>
        <v>2292</v>
      </c>
    </row>
    <row r="55" spans="1:934" s="4" customFormat="1" ht="25.5" x14ac:dyDescent="0.25">
      <c r="A55" s="76">
        <v>35</v>
      </c>
      <c r="B55" s="10" t="s">
        <v>60</v>
      </c>
      <c r="C55" s="9" t="s">
        <v>4</v>
      </c>
      <c r="D55" s="9">
        <v>614214</v>
      </c>
      <c r="E55" s="28">
        <v>12</v>
      </c>
      <c r="F55" s="19"/>
      <c r="G55" s="19"/>
      <c r="H55" s="74">
        <v>20.49</v>
      </c>
      <c r="I55" s="50">
        <f t="shared" si="23"/>
        <v>245.88</v>
      </c>
      <c r="J55" s="74">
        <v>18.899999999999999</v>
      </c>
      <c r="K55" s="50">
        <f t="shared" si="24"/>
        <v>226.79999999999998</v>
      </c>
      <c r="L55" s="74">
        <v>26.9</v>
      </c>
      <c r="M55" s="50">
        <f t="shared" si="25"/>
        <v>322.79999999999995</v>
      </c>
      <c r="N55" s="44">
        <v>2009822</v>
      </c>
      <c r="O55" s="52">
        <v>29.47</v>
      </c>
      <c r="P55" s="50">
        <f t="shared" si="19"/>
        <v>353.64</v>
      </c>
      <c r="Q55" s="52">
        <v>22</v>
      </c>
      <c r="R55" s="50">
        <f t="shared" si="20"/>
        <v>264</v>
      </c>
      <c r="S55" s="44">
        <v>2053503</v>
      </c>
      <c r="T55" s="51">
        <f t="shared" si="21"/>
        <v>23.55</v>
      </c>
      <c r="U55" s="50">
        <f t="shared" si="22"/>
        <v>282.60000000000002</v>
      </c>
    </row>
    <row r="56" spans="1:934" s="4" customFormat="1" ht="25.5" x14ac:dyDescent="0.25">
      <c r="A56" s="76">
        <v>36</v>
      </c>
      <c r="B56" s="10" t="s">
        <v>61</v>
      </c>
      <c r="C56" s="9" t="s">
        <v>4</v>
      </c>
      <c r="D56" s="9">
        <v>440974</v>
      </c>
      <c r="E56" s="28">
        <v>12</v>
      </c>
      <c r="F56" s="19"/>
      <c r="G56" s="19"/>
      <c r="H56" s="74">
        <v>31.01</v>
      </c>
      <c r="I56" s="50">
        <f t="shared" si="23"/>
        <v>372.12</v>
      </c>
      <c r="J56" s="74">
        <v>25.99</v>
      </c>
      <c r="K56" s="50">
        <f t="shared" si="24"/>
        <v>311.88</v>
      </c>
      <c r="L56" s="74">
        <v>24.28</v>
      </c>
      <c r="M56" s="50">
        <f t="shared" si="25"/>
        <v>291.36</v>
      </c>
      <c r="N56" s="44">
        <v>2009823</v>
      </c>
      <c r="O56" s="52">
        <v>27</v>
      </c>
      <c r="P56" s="50">
        <f t="shared" si="19"/>
        <v>324</v>
      </c>
      <c r="Q56" s="52">
        <v>34</v>
      </c>
      <c r="R56" s="50">
        <f t="shared" si="20"/>
        <v>408</v>
      </c>
      <c r="S56" s="44">
        <v>2053504</v>
      </c>
      <c r="T56" s="51">
        <f t="shared" si="21"/>
        <v>28.46</v>
      </c>
      <c r="U56" s="50">
        <f t="shared" si="22"/>
        <v>341.52</v>
      </c>
    </row>
    <row r="57" spans="1:934" s="4" customFormat="1" x14ac:dyDescent="0.25">
      <c r="A57" s="76">
        <v>37</v>
      </c>
      <c r="B57" s="20" t="s">
        <v>42</v>
      </c>
      <c r="C57" s="11" t="s">
        <v>4</v>
      </c>
      <c r="D57" s="9">
        <v>449828</v>
      </c>
      <c r="E57" s="28">
        <v>12</v>
      </c>
      <c r="F57" s="19"/>
      <c r="G57" s="19"/>
      <c r="H57" s="74">
        <v>36.72</v>
      </c>
      <c r="I57" s="50">
        <f t="shared" si="23"/>
        <v>440.64</v>
      </c>
      <c r="J57" s="74">
        <v>31.34</v>
      </c>
      <c r="K57" s="50">
        <f t="shared" si="24"/>
        <v>376.08</v>
      </c>
      <c r="L57" s="74">
        <v>59.1</v>
      </c>
      <c r="M57" s="50">
        <f t="shared" si="25"/>
        <v>709.2</v>
      </c>
      <c r="N57" s="44">
        <v>2009824</v>
      </c>
      <c r="O57" s="52">
        <v>48.52</v>
      </c>
      <c r="P57" s="50">
        <f t="shared" si="19"/>
        <v>582.24</v>
      </c>
      <c r="Q57" s="52">
        <v>57.21</v>
      </c>
      <c r="R57" s="50">
        <f t="shared" si="20"/>
        <v>686.52</v>
      </c>
      <c r="S57" s="44">
        <v>2053505</v>
      </c>
      <c r="T57" s="51">
        <f t="shared" si="21"/>
        <v>46.58</v>
      </c>
      <c r="U57" s="50">
        <f t="shared" si="22"/>
        <v>558.96</v>
      </c>
    </row>
    <row r="58" spans="1:934" s="4" customFormat="1" ht="38.25" x14ac:dyDescent="0.25">
      <c r="A58" s="76">
        <v>38</v>
      </c>
      <c r="B58" s="40" t="s">
        <v>62</v>
      </c>
      <c r="C58" s="41" t="s">
        <v>13</v>
      </c>
      <c r="D58" s="9">
        <v>467441</v>
      </c>
      <c r="E58" s="35">
        <v>12</v>
      </c>
      <c r="F58" s="34"/>
      <c r="G58" s="34"/>
      <c r="H58" s="75">
        <v>99.68</v>
      </c>
      <c r="I58" s="50">
        <f t="shared" ref="I58" si="26">H58*E58</f>
        <v>1196.1600000000001</v>
      </c>
      <c r="J58" s="75">
        <v>67.459999999999994</v>
      </c>
      <c r="K58" s="50">
        <f t="shared" ref="K58" si="27">J58*E58</f>
        <v>809.52</v>
      </c>
      <c r="L58" s="60">
        <v>146.33000000000001</v>
      </c>
      <c r="M58" s="50">
        <f t="shared" ref="M58" si="28">L58*E58</f>
        <v>1755.96</v>
      </c>
      <c r="N58" s="49">
        <v>2009825</v>
      </c>
      <c r="O58" s="59">
        <v>130</v>
      </c>
      <c r="P58" s="50">
        <f>O58*E58</f>
        <v>1560</v>
      </c>
      <c r="Q58" s="59">
        <v>80</v>
      </c>
      <c r="R58" s="50">
        <f>Q58*E58</f>
        <v>960</v>
      </c>
      <c r="S58" s="49">
        <v>2053506</v>
      </c>
      <c r="T58" s="51">
        <f t="shared" si="21"/>
        <v>104.69</v>
      </c>
      <c r="U58" s="50">
        <f t="shared" si="22"/>
        <v>1256.28</v>
      </c>
    </row>
    <row r="59" spans="1:934" ht="42.75" customHeight="1" thickBot="1" x14ac:dyDescent="0.3">
      <c r="A59" s="76">
        <v>39</v>
      </c>
      <c r="B59" s="40" t="s">
        <v>45</v>
      </c>
      <c r="C59" s="41" t="s">
        <v>4</v>
      </c>
      <c r="D59" s="9">
        <v>621423</v>
      </c>
      <c r="E59" s="35">
        <v>1</v>
      </c>
      <c r="F59" s="34"/>
      <c r="G59" s="34"/>
      <c r="H59" s="75">
        <v>119.97</v>
      </c>
      <c r="I59" s="50">
        <f t="shared" si="23"/>
        <v>119.97</v>
      </c>
      <c r="J59" s="75">
        <v>142.47</v>
      </c>
      <c r="K59" s="50">
        <f t="shared" si="24"/>
        <v>142.47</v>
      </c>
      <c r="L59" s="75">
        <v>161.41</v>
      </c>
      <c r="M59" s="50">
        <f t="shared" si="25"/>
        <v>161.41</v>
      </c>
      <c r="N59" s="49">
        <v>2009826</v>
      </c>
      <c r="O59" s="59">
        <v>173</v>
      </c>
      <c r="P59" s="50">
        <f>O59*E59</f>
        <v>173</v>
      </c>
      <c r="Q59" s="59">
        <v>188</v>
      </c>
      <c r="R59" s="50">
        <f>Q59*E59</f>
        <v>188</v>
      </c>
      <c r="S59" s="49">
        <v>2053507</v>
      </c>
      <c r="T59" s="51">
        <f t="shared" si="21"/>
        <v>156.97</v>
      </c>
      <c r="U59" s="50">
        <f t="shared" si="22"/>
        <v>156.97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</row>
    <row r="60" spans="1:934" s="4" customFormat="1" ht="24.75" customHeight="1" thickBot="1" x14ac:dyDescent="0.3">
      <c r="A60" s="104" t="s">
        <v>71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6"/>
    </row>
    <row r="61" spans="1:934" s="4" customFormat="1" ht="40.5" customHeight="1" thickBo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934" s="4" customFormat="1" ht="1.5" customHeight="1" thickBot="1" x14ac:dyDescent="0.3">
      <c r="A62" s="112"/>
      <c r="B62" s="112"/>
      <c r="C62" s="112"/>
      <c r="D62" s="112"/>
      <c r="E62" s="112"/>
      <c r="F62" s="113" t="s">
        <v>6</v>
      </c>
      <c r="G62" s="114"/>
      <c r="H62" s="115" t="s">
        <v>34</v>
      </c>
      <c r="I62" s="116"/>
      <c r="J62" s="115" t="s">
        <v>31</v>
      </c>
      <c r="K62" s="116"/>
      <c r="L62" s="115" t="s">
        <v>32</v>
      </c>
      <c r="M62" s="116"/>
      <c r="N62" s="117" t="s">
        <v>33</v>
      </c>
      <c r="O62" s="115" t="s">
        <v>58</v>
      </c>
      <c r="P62" s="116"/>
      <c r="Q62" s="115" t="s">
        <v>59</v>
      </c>
      <c r="R62" s="116"/>
      <c r="S62" s="117" t="s">
        <v>33</v>
      </c>
      <c r="T62" s="110" t="s">
        <v>39</v>
      </c>
      <c r="U62" s="110" t="s">
        <v>40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</row>
    <row r="63" spans="1:934" ht="33.75" customHeight="1" thickBot="1" x14ac:dyDescent="0.3">
      <c r="A63" s="27" t="s">
        <v>7</v>
      </c>
      <c r="B63" s="65" t="s">
        <v>72</v>
      </c>
      <c r="C63" s="12" t="s">
        <v>2</v>
      </c>
      <c r="D63" s="13" t="s">
        <v>9</v>
      </c>
      <c r="E63" s="30" t="s">
        <v>5</v>
      </c>
      <c r="F63" s="29" t="s">
        <v>0</v>
      </c>
      <c r="G63" s="6" t="s">
        <v>1</v>
      </c>
      <c r="H63" s="46" t="s">
        <v>37</v>
      </c>
      <c r="I63" s="12" t="s">
        <v>38</v>
      </c>
      <c r="J63" s="12" t="s">
        <v>37</v>
      </c>
      <c r="K63" s="12" t="s">
        <v>38</v>
      </c>
      <c r="L63" s="12" t="s">
        <v>37</v>
      </c>
      <c r="M63" s="30" t="s">
        <v>38</v>
      </c>
      <c r="N63" s="118"/>
      <c r="O63" s="12" t="s">
        <v>37</v>
      </c>
      <c r="P63" s="30" t="s">
        <v>38</v>
      </c>
      <c r="Q63" s="12" t="s">
        <v>37</v>
      </c>
      <c r="R63" s="30" t="s">
        <v>38</v>
      </c>
      <c r="S63" s="118"/>
      <c r="T63" s="111"/>
      <c r="U63" s="111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</row>
    <row r="64" spans="1:934" s="4" customFormat="1" ht="53.25" customHeight="1" x14ac:dyDescent="0.25">
      <c r="A64" s="63">
        <v>40</v>
      </c>
      <c r="B64" s="21" t="s">
        <v>65</v>
      </c>
      <c r="C64" s="22" t="s">
        <v>4</v>
      </c>
      <c r="D64" s="9">
        <v>235401</v>
      </c>
      <c r="E64" s="23">
        <v>240</v>
      </c>
      <c r="F64" s="26"/>
      <c r="G64" s="26"/>
      <c r="H64" s="77">
        <v>9.98</v>
      </c>
      <c r="I64" s="50">
        <f>H64*E64</f>
        <v>2395.2000000000003</v>
      </c>
      <c r="J64" s="77">
        <v>8.3000000000000007</v>
      </c>
      <c r="K64" s="50">
        <f>J64*E64</f>
        <v>1992.0000000000002</v>
      </c>
      <c r="L64" s="77">
        <v>14.29</v>
      </c>
      <c r="M64" s="50">
        <f>L64*E64</f>
        <v>3429.6</v>
      </c>
      <c r="N64" s="42">
        <v>2009828</v>
      </c>
      <c r="O64" s="51">
        <v>13</v>
      </c>
      <c r="P64" s="50">
        <f t="shared" ref="P64:P69" si="29">O64*E64</f>
        <v>3120</v>
      </c>
      <c r="Q64" s="51">
        <v>7.5</v>
      </c>
      <c r="R64" s="50">
        <f t="shared" ref="R64:R69" si="30">Q64*E64</f>
        <v>1800</v>
      </c>
      <c r="S64" s="42">
        <v>2053508</v>
      </c>
      <c r="T64" s="51">
        <f t="shared" ref="T64:T69" si="31">ROUND((H64+J64+L64+O64+Q64)/5,2)</f>
        <v>10.61</v>
      </c>
      <c r="U64" s="50">
        <f t="shared" ref="U64:U69" si="32">T64*E64</f>
        <v>2546.3999999999996</v>
      </c>
    </row>
    <row r="65" spans="1:934" s="4" customFormat="1" ht="25.5" x14ac:dyDescent="0.25">
      <c r="A65" s="71">
        <v>41</v>
      </c>
      <c r="B65" s="10" t="s">
        <v>27</v>
      </c>
      <c r="C65" s="9" t="s">
        <v>4</v>
      </c>
      <c r="D65" s="9">
        <v>396465</v>
      </c>
      <c r="E65" s="23">
        <v>16</v>
      </c>
      <c r="F65" s="19"/>
      <c r="G65" s="19"/>
      <c r="H65" s="74">
        <v>78.900000000000006</v>
      </c>
      <c r="I65" s="57">
        <f t="shared" ref="I65:I69" si="33">H65*E65</f>
        <v>1262.4000000000001</v>
      </c>
      <c r="J65" s="74">
        <v>139.99</v>
      </c>
      <c r="K65" s="57">
        <f t="shared" ref="K65:K69" si="34">J65*E65</f>
        <v>2239.84</v>
      </c>
      <c r="L65" s="74">
        <v>104.38</v>
      </c>
      <c r="M65" s="57">
        <f t="shared" ref="M65:M69" si="35">L65*E65</f>
        <v>1670.08</v>
      </c>
      <c r="N65" s="44">
        <v>2009829</v>
      </c>
      <c r="O65" s="52">
        <v>93.99</v>
      </c>
      <c r="P65" s="57">
        <f t="shared" si="29"/>
        <v>1503.84</v>
      </c>
      <c r="Q65" s="52">
        <v>130</v>
      </c>
      <c r="R65" s="57">
        <f t="shared" si="30"/>
        <v>2080</v>
      </c>
      <c r="S65" s="44">
        <v>2053509</v>
      </c>
      <c r="T65" s="52">
        <f t="shared" si="31"/>
        <v>109.45</v>
      </c>
      <c r="U65" s="50">
        <f t="shared" si="32"/>
        <v>1751.2</v>
      </c>
    </row>
    <row r="66" spans="1:934" s="4" customFormat="1" ht="25.5" x14ac:dyDescent="0.25">
      <c r="A66" s="63">
        <v>42</v>
      </c>
      <c r="B66" s="10" t="s">
        <v>47</v>
      </c>
      <c r="C66" s="9" t="s">
        <v>4</v>
      </c>
      <c r="D66" s="9">
        <v>243007</v>
      </c>
      <c r="E66" s="23">
        <v>120</v>
      </c>
      <c r="F66" s="19"/>
      <c r="G66" s="19"/>
      <c r="H66" s="74">
        <v>9.08</v>
      </c>
      <c r="I66" s="57">
        <f t="shared" si="33"/>
        <v>1089.5999999999999</v>
      </c>
      <c r="J66" s="74">
        <v>8</v>
      </c>
      <c r="K66" s="57">
        <f t="shared" si="34"/>
        <v>960</v>
      </c>
      <c r="L66" s="74">
        <v>8.17</v>
      </c>
      <c r="M66" s="57">
        <f t="shared" si="35"/>
        <v>980.4</v>
      </c>
      <c r="N66" s="44">
        <v>2009832</v>
      </c>
      <c r="O66" s="52">
        <v>9.8000000000000007</v>
      </c>
      <c r="P66" s="57">
        <f t="shared" si="29"/>
        <v>1176</v>
      </c>
      <c r="Q66" s="52">
        <v>6.4</v>
      </c>
      <c r="R66" s="57">
        <f t="shared" si="30"/>
        <v>768</v>
      </c>
      <c r="S66" s="44">
        <v>2053510</v>
      </c>
      <c r="T66" s="52">
        <f t="shared" si="31"/>
        <v>8.2899999999999991</v>
      </c>
      <c r="U66" s="50">
        <f t="shared" si="32"/>
        <v>994.8</v>
      </c>
    </row>
    <row r="67" spans="1:934" s="4" customFormat="1" ht="25.5" x14ac:dyDescent="0.25">
      <c r="A67" s="71">
        <v>43</v>
      </c>
      <c r="B67" s="10" t="s">
        <v>48</v>
      </c>
      <c r="C67" s="9" t="s">
        <v>4</v>
      </c>
      <c r="D67" s="9">
        <v>243010</v>
      </c>
      <c r="E67" s="23">
        <v>240</v>
      </c>
      <c r="F67" s="19"/>
      <c r="G67" s="19"/>
      <c r="H67" s="74">
        <v>14.32</v>
      </c>
      <c r="I67" s="57">
        <f t="shared" si="33"/>
        <v>3436.8</v>
      </c>
      <c r="J67" s="74">
        <v>14.32</v>
      </c>
      <c r="K67" s="57">
        <f t="shared" si="34"/>
        <v>3436.8</v>
      </c>
      <c r="L67" s="74">
        <v>10.65</v>
      </c>
      <c r="M67" s="57">
        <f t="shared" si="35"/>
        <v>2556</v>
      </c>
      <c r="N67" s="44">
        <v>2009833</v>
      </c>
      <c r="O67" s="52">
        <v>11.04</v>
      </c>
      <c r="P67" s="57">
        <f t="shared" si="29"/>
        <v>2649.6</v>
      </c>
      <c r="Q67" s="52">
        <v>9.19</v>
      </c>
      <c r="R67" s="57">
        <f t="shared" si="30"/>
        <v>2205.6</v>
      </c>
      <c r="S67" s="44">
        <v>2053511</v>
      </c>
      <c r="T67" s="52">
        <f t="shared" si="31"/>
        <v>11.9</v>
      </c>
      <c r="U67" s="50">
        <f t="shared" si="32"/>
        <v>2856</v>
      </c>
    </row>
    <row r="68" spans="1:934" s="4" customFormat="1" ht="51" x14ac:dyDescent="0.25">
      <c r="A68" s="63">
        <v>44</v>
      </c>
      <c r="B68" s="10" t="s">
        <v>82</v>
      </c>
      <c r="C68" s="9" t="s">
        <v>4</v>
      </c>
      <c r="D68" s="9">
        <v>249875</v>
      </c>
      <c r="E68" s="23">
        <v>240</v>
      </c>
      <c r="F68" s="19"/>
      <c r="G68" s="19"/>
      <c r="H68" s="74">
        <v>15.48</v>
      </c>
      <c r="I68" s="57">
        <f t="shared" si="33"/>
        <v>3715.2000000000003</v>
      </c>
      <c r="J68" s="74">
        <v>8.3000000000000007</v>
      </c>
      <c r="K68" s="57">
        <f t="shared" si="34"/>
        <v>1992.0000000000002</v>
      </c>
      <c r="L68" s="74">
        <v>24.75</v>
      </c>
      <c r="M68" s="57">
        <f t="shared" si="35"/>
        <v>5940</v>
      </c>
      <c r="N68" s="44">
        <v>2009834</v>
      </c>
      <c r="O68" s="52">
        <v>16.899999999999999</v>
      </c>
      <c r="P68" s="57">
        <f t="shared" si="29"/>
        <v>4055.9999999999995</v>
      </c>
      <c r="Q68" s="52">
        <v>14.15</v>
      </c>
      <c r="R68" s="57">
        <f t="shared" si="30"/>
        <v>3396</v>
      </c>
      <c r="S68" s="44">
        <v>2053512</v>
      </c>
      <c r="T68" s="52">
        <f t="shared" si="31"/>
        <v>15.92</v>
      </c>
      <c r="U68" s="50">
        <f t="shared" si="32"/>
        <v>3820.8</v>
      </c>
    </row>
    <row r="69" spans="1:934" ht="40.5" customHeight="1" thickBot="1" x14ac:dyDescent="0.3">
      <c r="A69" s="71">
        <v>45</v>
      </c>
      <c r="B69" s="25" t="s">
        <v>49</v>
      </c>
      <c r="C69" s="41" t="s">
        <v>8</v>
      </c>
      <c r="D69" s="9">
        <v>240316</v>
      </c>
      <c r="E69" s="33">
        <v>240</v>
      </c>
      <c r="F69" s="34"/>
      <c r="G69" s="34"/>
      <c r="H69" s="75">
        <v>18.739999999999998</v>
      </c>
      <c r="I69" s="57">
        <f t="shared" si="33"/>
        <v>4497.5999999999995</v>
      </c>
      <c r="J69" s="75">
        <v>28.17</v>
      </c>
      <c r="K69" s="57">
        <f t="shared" si="34"/>
        <v>6760.8</v>
      </c>
      <c r="L69" s="75">
        <v>24.99</v>
      </c>
      <c r="M69" s="57">
        <f t="shared" si="35"/>
        <v>5997.5999999999995</v>
      </c>
      <c r="N69" s="49">
        <v>2009835</v>
      </c>
      <c r="O69" s="59">
        <v>30</v>
      </c>
      <c r="P69" s="57">
        <f t="shared" si="29"/>
        <v>7200</v>
      </c>
      <c r="Q69" s="59">
        <v>24.9</v>
      </c>
      <c r="R69" s="57">
        <f t="shared" si="30"/>
        <v>5976</v>
      </c>
      <c r="S69" s="49">
        <v>2053513</v>
      </c>
      <c r="T69" s="52">
        <f t="shared" si="31"/>
        <v>25.36</v>
      </c>
      <c r="U69" s="50">
        <f t="shared" si="32"/>
        <v>6086.4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</row>
    <row r="70" spans="1:934" s="4" customFormat="1" ht="24.75" customHeight="1" thickBot="1" x14ac:dyDescent="0.3">
      <c r="A70" s="104" t="s">
        <v>73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6"/>
    </row>
    <row r="71" spans="1:934" s="4" customFormat="1" ht="40.5" customHeight="1" thickBo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</row>
    <row r="72" spans="1:934" s="4" customFormat="1" ht="1.5" customHeight="1" thickBot="1" x14ac:dyDescent="0.3">
      <c r="A72" s="112"/>
      <c r="B72" s="112"/>
      <c r="C72" s="112"/>
      <c r="D72" s="112"/>
      <c r="E72" s="112"/>
      <c r="F72" s="113" t="s">
        <v>6</v>
      </c>
      <c r="G72" s="114"/>
      <c r="H72" s="115" t="s">
        <v>34</v>
      </c>
      <c r="I72" s="116"/>
      <c r="J72" s="115" t="s">
        <v>31</v>
      </c>
      <c r="K72" s="116"/>
      <c r="L72" s="115" t="s">
        <v>32</v>
      </c>
      <c r="M72" s="116"/>
      <c r="N72" s="117" t="s">
        <v>33</v>
      </c>
      <c r="O72" s="115" t="s">
        <v>58</v>
      </c>
      <c r="P72" s="116"/>
      <c r="Q72" s="115" t="s">
        <v>59</v>
      </c>
      <c r="R72" s="116"/>
      <c r="S72" s="117" t="s">
        <v>33</v>
      </c>
      <c r="T72" s="110" t="s">
        <v>39</v>
      </c>
      <c r="U72" s="110" t="s">
        <v>40</v>
      </c>
    </row>
    <row r="73" spans="1:934" s="4" customFormat="1" ht="33" customHeight="1" thickBot="1" x14ac:dyDescent="0.3">
      <c r="A73" s="27" t="s">
        <v>7</v>
      </c>
      <c r="B73" s="65" t="s">
        <v>74</v>
      </c>
      <c r="C73" s="12" t="s">
        <v>2</v>
      </c>
      <c r="D73" s="13" t="s">
        <v>9</v>
      </c>
      <c r="E73" s="30" t="s">
        <v>5</v>
      </c>
      <c r="F73" s="29" t="s">
        <v>0</v>
      </c>
      <c r="G73" s="6" t="s">
        <v>1</v>
      </c>
      <c r="H73" s="46" t="s">
        <v>37</v>
      </c>
      <c r="I73" s="12" t="s">
        <v>38</v>
      </c>
      <c r="J73" s="12" t="s">
        <v>37</v>
      </c>
      <c r="K73" s="12" t="s">
        <v>38</v>
      </c>
      <c r="L73" s="12" t="s">
        <v>37</v>
      </c>
      <c r="M73" s="30" t="s">
        <v>38</v>
      </c>
      <c r="N73" s="118"/>
      <c r="O73" s="12" t="s">
        <v>37</v>
      </c>
      <c r="P73" s="30" t="s">
        <v>38</v>
      </c>
      <c r="Q73" s="12" t="s">
        <v>37</v>
      </c>
      <c r="R73" s="30" t="s">
        <v>38</v>
      </c>
      <c r="S73" s="118"/>
      <c r="T73" s="111"/>
      <c r="U73" s="111"/>
    </row>
    <row r="74" spans="1:934" s="4" customFormat="1" ht="53.25" customHeight="1" thickBot="1" x14ac:dyDescent="0.3">
      <c r="A74" s="94">
        <v>46</v>
      </c>
      <c r="B74" s="95" t="s">
        <v>79</v>
      </c>
      <c r="C74" s="96" t="s">
        <v>4</v>
      </c>
      <c r="D74" s="96">
        <v>257086</v>
      </c>
      <c r="E74" s="97">
        <v>700</v>
      </c>
      <c r="F74" s="24"/>
      <c r="G74" s="24"/>
      <c r="H74" s="98">
        <v>30</v>
      </c>
      <c r="I74" s="99">
        <f>H74*E74</f>
        <v>21000</v>
      </c>
      <c r="J74" s="98">
        <v>29.9</v>
      </c>
      <c r="K74" s="99">
        <f>J74*E74</f>
        <v>20930</v>
      </c>
      <c r="L74" s="98">
        <v>35</v>
      </c>
      <c r="M74" s="99">
        <f>L74*E74</f>
        <v>24500</v>
      </c>
      <c r="N74" s="100">
        <v>2034684</v>
      </c>
      <c r="O74" s="98">
        <v>29.43</v>
      </c>
      <c r="P74" s="99">
        <f>O74*E74</f>
        <v>20601</v>
      </c>
      <c r="Q74" s="98">
        <v>21</v>
      </c>
      <c r="R74" s="99">
        <f>Q74*E74</f>
        <v>14700</v>
      </c>
      <c r="S74" s="100">
        <v>2053514</v>
      </c>
      <c r="T74" s="98">
        <f>ROUND((H74+J74+L74+O74+Q74)/5,2)</f>
        <v>29.07</v>
      </c>
      <c r="U74" s="101">
        <f>T74*E74</f>
        <v>20349</v>
      </c>
    </row>
    <row r="75" spans="1:934" ht="14.25" customHeight="1" thickBot="1" x14ac:dyDescent="0.3"/>
    <row r="76" spans="1:934" s="15" customFormat="1" ht="24" customHeight="1" thickBot="1" x14ac:dyDescent="0.3">
      <c r="A76" s="107" t="s">
        <v>77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9"/>
    </row>
    <row r="77" spans="1:934" ht="15" customHeight="1" x14ac:dyDescent="0.25">
      <c r="A77" s="62"/>
      <c r="B77" s="61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</row>
  </sheetData>
  <mergeCells count="69">
    <mergeCell ref="H62:I62"/>
    <mergeCell ref="J62:K62"/>
    <mergeCell ref="L62:M62"/>
    <mergeCell ref="N62:N63"/>
    <mergeCell ref="J49:K49"/>
    <mergeCell ref="L49:M49"/>
    <mergeCell ref="N49:N50"/>
    <mergeCell ref="S72:S73"/>
    <mergeCell ref="O49:P49"/>
    <mergeCell ref="Q49:R49"/>
    <mergeCell ref="S49:S50"/>
    <mergeCell ref="O62:P62"/>
    <mergeCell ref="Q62:R62"/>
    <mergeCell ref="S62:S63"/>
    <mergeCell ref="T49:T50"/>
    <mergeCell ref="U49:U50"/>
    <mergeCell ref="A42:E42"/>
    <mergeCell ref="F42:G42"/>
    <mergeCell ref="H42:I42"/>
    <mergeCell ref="T42:T43"/>
    <mergeCell ref="U42:U43"/>
    <mergeCell ref="S42:S43"/>
    <mergeCell ref="J42:K42"/>
    <mergeCell ref="L42:M42"/>
    <mergeCell ref="N42:N43"/>
    <mergeCell ref="O42:P42"/>
    <mergeCell ref="Q42:R42"/>
    <mergeCell ref="H49:I49"/>
    <mergeCell ref="J22:K22"/>
    <mergeCell ref="L22:M22"/>
    <mergeCell ref="N22:N23"/>
    <mergeCell ref="T22:T23"/>
    <mergeCell ref="A22:E22"/>
    <mergeCell ref="F22:G22"/>
    <mergeCell ref="O22:P22"/>
    <mergeCell ref="Q22:R22"/>
    <mergeCell ref="S22:S23"/>
    <mergeCell ref="A70:U70"/>
    <mergeCell ref="A76:U76"/>
    <mergeCell ref="U72:U73"/>
    <mergeCell ref="T62:T63"/>
    <mergeCell ref="A62:E62"/>
    <mergeCell ref="F62:G62"/>
    <mergeCell ref="A72:E72"/>
    <mergeCell ref="F72:G72"/>
    <mergeCell ref="H72:I72"/>
    <mergeCell ref="J72:K72"/>
    <mergeCell ref="L72:M72"/>
    <mergeCell ref="N72:N73"/>
    <mergeCell ref="T72:T73"/>
    <mergeCell ref="U62:U63"/>
    <mergeCell ref="O72:P72"/>
    <mergeCell ref="Q72:R72"/>
    <mergeCell ref="A6:U6"/>
    <mergeCell ref="A20:U20"/>
    <mergeCell ref="A40:U40"/>
    <mergeCell ref="A47:U47"/>
    <mergeCell ref="A60:U60"/>
    <mergeCell ref="T7:T8"/>
    <mergeCell ref="U7:U8"/>
    <mergeCell ref="H7:I7"/>
    <mergeCell ref="J7:K7"/>
    <mergeCell ref="L7:M7"/>
    <mergeCell ref="N7:N8"/>
    <mergeCell ref="S7:S8"/>
    <mergeCell ref="O7:P7"/>
    <mergeCell ref="Q7:R7"/>
    <mergeCell ref="U22:U23"/>
    <mergeCell ref="H22:I22"/>
  </mergeCells>
  <printOptions horizontalCentered="1" verticalCentered="1"/>
  <pageMargins left="0.25" right="0.25" top="0.75" bottom="0.75" header="0.3" footer="0.3"/>
  <pageSetup paperSize="9" fitToHeight="0" orientation="landscape" r:id="rId1"/>
  <rowBreaks count="1" manualBreakCount="1">
    <brk id="31" max="20" man="1"/>
  </rowBreaks>
  <colBreaks count="1" manualBreakCount="1">
    <brk id="3" min="5" max="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dc675-91ac-41ba-88b1-7cbe1c0d23f7" xsi:nil="true"/>
    <lcf76f155ced4ddcb4097134ff3c332f xmlns="5e4d5e1a-a2f1-4316-b3d6-d95a5b32996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12" ma:contentTypeDescription="Crie um novo documento." ma:contentTypeScope="" ma:versionID="84cb624c129363335a0c649c420b6a86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e606b174126746139ebf9930b395e0f9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88df45d5-e519-4485-ab47-1ea29995e0d8}" ma:internalName="TaxCatchAll" ma:showField="CatchAllData" ma:web="feedc675-91ac-41ba-88b1-7cbe1c0d2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41c7fc-586c-4430-8243-e406eec24b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9C32C-DA0C-48CC-A223-C6316E2706A0}">
  <ds:schemaRefs>
    <ds:schemaRef ds:uri="http://purl.org/dc/terms/"/>
    <ds:schemaRef ds:uri="http://schemas.openxmlformats.org/package/2006/metadata/core-properties"/>
    <ds:schemaRef ds:uri="fa6ceb3a-b9aa-4655-b833-6f2efb2e2b25"/>
    <ds:schemaRef ds:uri="http://schemas.microsoft.com/office/2006/metadata/properties"/>
    <ds:schemaRef ds:uri="fd5e78d7-af1e-4333-a78d-d4b2317923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feedc675-91ac-41ba-88b1-7cbe1c0d23f7"/>
    <ds:schemaRef ds:uri="5e4d5e1a-a2f1-4316-b3d6-d95a5b329965"/>
  </ds:schemaRefs>
</ds:datastoreItem>
</file>

<file path=customXml/itemProps2.xml><?xml version="1.0" encoding="utf-8"?>
<ds:datastoreItem xmlns:ds="http://schemas.openxmlformats.org/officeDocument/2006/customXml" ds:itemID="{6065F8C5-FCA8-46D9-996C-BE8252C43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c675-91ac-41ba-88b1-7cbe1c0d23f7"/>
    <ds:schemaRef ds:uri="5e4d5e1a-a2f1-4316-b3d6-d95a5b329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88787B-FB17-4CC5-8438-97C4F3985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Plan3</vt:lpstr>
      <vt:lpstr>Plan3!Area_de_impressao</vt:lpstr>
    </vt:vector>
  </TitlesOfParts>
  <Company>TREDF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</dc:creator>
  <cp:lastModifiedBy>MARISTELA RIBAS FELTRIN</cp:lastModifiedBy>
  <cp:lastPrinted>2026-07-15T20:31:42Z</cp:lastPrinted>
  <dcterms:created xsi:type="dcterms:W3CDTF">2018-09-25T21:24:13Z</dcterms:created>
  <dcterms:modified xsi:type="dcterms:W3CDTF">2026-07-15T20:32:08Z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  <property fmtid="{D5CDD505-2E9C-101B-9397-08002B2CF9AE}" pid="3" name="MediaServiceImageTags">
    <vt:lpwstr/>
  </property>
</Properties>
</file>